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6\"/>
    </mc:Choice>
  </mc:AlternateContent>
  <bookViews>
    <workbookView xWindow="0" yWindow="0" windowWidth="23040" windowHeight="8820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52511"/>
</workbook>
</file>

<file path=xl/calcChain.xml><?xml version="1.0" encoding="utf-8"?>
<calcChain xmlns="http://schemas.openxmlformats.org/spreadsheetml/2006/main">
  <c r="G32" i="1" l="1"/>
  <c r="H32" i="1"/>
  <c r="I32" i="1"/>
  <c r="J32" i="1"/>
  <c r="H51" i="1"/>
  <c r="I51" i="1"/>
  <c r="J51" i="1"/>
  <c r="H52" i="1"/>
  <c r="I52" i="1"/>
  <c r="J52" i="1"/>
  <c r="G39" i="1"/>
  <c r="H39" i="1"/>
  <c r="I39" i="1"/>
  <c r="J39" i="1"/>
  <c r="G16" i="1"/>
  <c r="H16" i="1"/>
  <c r="I16" i="1"/>
  <c r="J16" i="1"/>
  <c r="G29" i="1"/>
  <c r="H29" i="1"/>
  <c r="I29" i="1"/>
  <c r="J29" i="1"/>
  <c r="G27" i="1"/>
  <c r="H27" i="1"/>
  <c r="I27" i="1"/>
  <c r="J27" i="1"/>
  <c r="G47" i="1"/>
  <c r="H47" i="1"/>
  <c r="I47" i="1"/>
  <c r="J47" i="1"/>
  <c r="G9" i="1"/>
  <c r="H9" i="1"/>
  <c r="I9" i="1"/>
  <c r="J9" i="1"/>
  <c r="G21" i="1"/>
  <c r="H21" i="1"/>
  <c r="I21" i="1"/>
  <c r="J21" i="1"/>
  <c r="G38" i="1"/>
  <c r="H38" i="1"/>
  <c r="I38" i="1"/>
  <c r="J38" i="1"/>
  <c r="G31" i="1"/>
  <c r="H31" i="1"/>
  <c r="I31" i="1"/>
  <c r="J31" i="1"/>
  <c r="G54" i="1"/>
  <c r="H54" i="1"/>
  <c r="J54" i="1"/>
  <c r="G17" i="1"/>
  <c r="H17" i="1"/>
  <c r="I17" i="1"/>
  <c r="J17" i="1"/>
  <c r="G26" i="1"/>
  <c r="H26" i="1"/>
  <c r="I26" i="1"/>
  <c r="J26" i="1"/>
  <c r="H55" i="1"/>
  <c r="J55" i="1"/>
  <c r="G24" i="1"/>
  <c r="H24" i="1"/>
  <c r="I24" i="1"/>
  <c r="J24" i="1"/>
  <c r="G13" i="1"/>
  <c r="H13" i="1"/>
  <c r="I13" i="1"/>
  <c r="J13" i="1"/>
  <c r="G20" i="1"/>
  <c r="H20" i="1"/>
  <c r="I20" i="1"/>
  <c r="J20" i="1"/>
  <c r="G33" i="1"/>
  <c r="H33" i="1"/>
  <c r="I33" i="1"/>
  <c r="J33" i="1"/>
  <c r="G14" i="1"/>
  <c r="H14" i="1"/>
  <c r="I14" i="1"/>
  <c r="J14" i="1"/>
  <c r="H53" i="1"/>
  <c r="I53" i="1"/>
  <c r="J53" i="1"/>
  <c r="G30" i="1"/>
  <c r="H30" i="1"/>
  <c r="I30" i="1"/>
  <c r="J30" i="1"/>
  <c r="G5" i="1"/>
  <c r="H5" i="1"/>
  <c r="I5" i="1"/>
  <c r="J5" i="1"/>
  <c r="G28" i="1"/>
  <c r="H28" i="1"/>
  <c r="I28" i="1"/>
  <c r="J28" i="1"/>
  <c r="G15" i="1"/>
  <c r="H15" i="1"/>
  <c r="I15" i="1"/>
  <c r="J15" i="1"/>
  <c r="G50" i="1"/>
  <c r="H50" i="1"/>
  <c r="I50" i="1"/>
  <c r="J50" i="1"/>
  <c r="H49" i="1"/>
  <c r="I49" i="1"/>
  <c r="J49" i="1"/>
  <c r="G6" i="1"/>
  <c r="H6" i="1"/>
  <c r="I6" i="1"/>
  <c r="J6" i="1"/>
  <c r="H56" i="1"/>
  <c r="J56" i="1"/>
  <c r="G8" i="1"/>
  <c r="H8" i="1"/>
  <c r="I8" i="1"/>
  <c r="J8" i="1"/>
  <c r="I41" i="1"/>
  <c r="G40" i="1"/>
  <c r="H40" i="1"/>
  <c r="I40" i="1"/>
  <c r="J40" i="1"/>
  <c r="H43" i="1"/>
  <c r="I43" i="1"/>
  <c r="J43" i="1"/>
  <c r="I42" i="1"/>
  <c r="H44" i="1"/>
  <c r="I44" i="1"/>
  <c r="J44" i="1"/>
  <c r="G25" i="1"/>
  <c r="H25" i="1"/>
  <c r="I25" i="1"/>
  <c r="J25" i="1"/>
  <c r="H48" i="1"/>
  <c r="I48" i="1"/>
  <c r="J48" i="1"/>
  <c r="G22" i="1"/>
  <c r="H22" i="1"/>
  <c r="I22" i="1"/>
  <c r="J22" i="1"/>
  <c r="G35" i="1"/>
  <c r="H35" i="1"/>
  <c r="I35" i="1"/>
  <c r="J35" i="1"/>
  <c r="G10" i="1"/>
  <c r="H10" i="1"/>
  <c r="I10" i="1"/>
  <c r="J10" i="1"/>
  <c r="I45" i="1"/>
  <c r="G37" i="1"/>
  <c r="H37" i="1"/>
  <c r="I37" i="1"/>
  <c r="J37" i="1"/>
  <c r="G36" i="1"/>
  <c r="H36" i="1"/>
  <c r="I36" i="1"/>
  <c r="J36" i="1"/>
  <c r="G12" i="1"/>
  <c r="H12" i="1"/>
  <c r="I12" i="1"/>
  <c r="J12" i="1"/>
  <c r="G34" i="1"/>
  <c r="H34" i="1"/>
  <c r="I34" i="1"/>
  <c r="J34" i="1"/>
  <c r="G7" i="1"/>
  <c r="H7" i="1"/>
  <c r="I7" i="1"/>
  <c r="J7" i="1"/>
  <c r="G4" i="1"/>
  <c r="H4" i="1"/>
  <c r="I4" i="1"/>
  <c r="J4" i="1"/>
  <c r="H57" i="1"/>
  <c r="J57" i="1"/>
  <c r="G23" i="1"/>
  <c r="H23" i="1"/>
  <c r="I23" i="1"/>
  <c r="J23" i="1"/>
  <c r="G11" i="1"/>
  <c r="H11" i="1"/>
  <c r="I11" i="1"/>
  <c r="J11" i="1"/>
  <c r="G19" i="1"/>
  <c r="H19" i="1"/>
  <c r="I19" i="1"/>
  <c r="J19" i="1"/>
  <c r="G18" i="1"/>
  <c r="H18" i="1"/>
  <c r="I18" i="1"/>
  <c r="J18" i="1"/>
  <c r="G46" i="1"/>
  <c r="H46" i="1"/>
  <c r="I46" i="1"/>
  <c r="J46" i="1"/>
  <c r="G58" i="1"/>
  <c r="H58" i="1"/>
  <c r="I58" i="1"/>
  <c r="J58" i="1"/>
</calcChain>
</file>

<file path=xl/sharedStrings.xml><?xml version="1.0" encoding="utf-8"?>
<sst xmlns="http://schemas.openxmlformats.org/spreadsheetml/2006/main" count="66" uniqueCount="65">
  <si>
    <t xml:space="preserve">                                         </t>
  </si>
  <si>
    <t>Förändring %</t>
  </si>
  <si>
    <t xml:space="preserve"> Modell                                  </t>
  </si>
  <si>
    <t xml:space="preserve"> </t>
  </si>
  <si>
    <t>december</t>
  </si>
  <si>
    <t>januari-december</t>
  </si>
  <si>
    <t>Segmentsandel % jan-dec</t>
  </si>
  <si>
    <t xml:space="preserve">jan-dec   </t>
  </si>
  <si>
    <t>Topplista lätta lastbilar högst 3,5 ton december 2016</t>
  </si>
  <si>
    <t>VW CADDY</t>
  </si>
  <si>
    <t>FORD TRANSIT CONNECT</t>
  </si>
  <si>
    <t>VW TRANSPORTER</t>
  </si>
  <si>
    <t>PEUGEOT PARTNER</t>
  </si>
  <si>
    <t>FORD TRANSIT CUSTOM</t>
  </si>
  <si>
    <t>MERCEDES SPRINTER</t>
  </si>
  <si>
    <t>RENAULT TRAFIC</t>
  </si>
  <si>
    <t>RENAULT KANGOO</t>
  </si>
  <si>
    <t>CITROEN BERLINGO</t>
  </si>
  <si>
    <t>MERCEDES VITO</t>
  </si>
  <si>
    <t>VW AMOROK</t>
  </si>
  <si>
    <t>NISSAN NAVARA</t>
  </si>
  <si>
    <t>FORD RANGER</t>
  </si>
  <si>
    <t>TOYOTA HILUX</t>
  </si>
  <si>
    <t>VW CRAFTER</t>
  </si>
  <si>
    <t>RENAULT MASTER</t>
  </si>
  <si>
    <t>PEUGEOT EXPERT</t>
  </si>
  <si>
    <t>MITSUBISHI L200</t>
  </si>
  <si>
    <t>FORD TRANSIT</t>
  </si>
  <si>
    <t>OPEL VIVARO</t>
  </si>
  <si>
    <t>DACIA DOKKER</t>
  </si>
  <si>
    <t>NISSAN NV200</t>
  </si>
  <si>
    <t>VW PICK UP</t>
  </si>
  <si>
    <t>IVECO DAILY</t>
  </si>
  <si>
    <t>MERCEDES CITAN</t>
  </si>
  <si>
    <t>ISUZU D-MAX</t>
  </si>
  <si>
    <t>FIAT DOBLO</t>
  </si>
  <si>
    <t>PEUGEOT BOXER</t>
  </si>
  <si>
    <t>CITROEN JUMPY</t>
  </si>
  <si>
    <t>TOYOTA PROACE</t>
  </si>
  <si>
    <t>OPEL COMBO</t>
  </si>
  <si>
    <t>NISSAN NV400</t>
  </si>
  <si>
    <t>FIAT DUCATO</t>
  </si>
  <si>
    <t>CITROEN JUMPER</t>
  </si>
  <si>
    <t>OPEL MOVANO</t>
  </si>
  <si>
    <t>FIAT SCUDO</t>
  </si>
  <si>
    <t>FORD TRANSIT COURIER</t>
  </si>
  <si>
    <t>FIAT FULLBACK</t>
  </si>
  <si>
    <t>FIAT TALENTO</t>
  </si>
  <si>
    <t>NISSAN CABSTAR</t>
  </si>
  <si>
    <t>HYUNDAI H-1</t>
  </si>
  <si>
    <t>NISSAN NV300</t>
  </si>
  <si>
    <t>Övriga fabrikat</t>
  </si>
  <si>
    <t>LAND ROVER</t>
  </si>
  <si>
    <t>SSANGYONG ACTYON SPORTS</t>
  </si>
  <si>
    <t>FIAT FIORINO</t>
  </si>
  <si>
    <t>PEUGEOT BIPPER</t>
  </si>
  <si>
    <t>DACIA LOGAN</t>
  </si>
  <si>
    <t>DODGE</t>
  </si>
  <si>
    <t>CHEVROLET PICKUP</t>
  </si>
  <si>
    <t>SKODA PRAKTIK</t>
  </si>
  <si>
    <t>CITROEN NEMO</t>
  </si>
  <si>
    <t>FIAT PANDA VAN</t>
  </si>
  <si>
    <t>NISSAN PRIMASTAR</t>
  </si>
  <si>
    <t>Totalt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</si>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</sst>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10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  <xf numFmtId="2" fontId="2" fillId="0" borderId="1" xfId="0" applyNumberFormat="1" applyFont="1" applyFill="1" applyBorder="1" applyAlignment="1">
      <alignment horizontal="center"/>
    </xf>
    <xf numFmtId="49" fontId="5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J59"/>
  <sheetViews>
    <sheetView tabSelected="1" zoomScale="80" zoomScaleNormal="80" workbookViewId="0">
      <pane ySplit="3" topLeftCell="A4" activePane="bottomLeft" state="frozen"/>
      <selection pane="bottomLeft" activeCell="T22" sqref="T22"/>
    </sheetView>
  </sheetViews>
  <sheetFormatPr defaultColWidth="10" defaultRowHeight="14.4" x14ac:dyDescent="0.3"/>
  <cols>
    <col min="1" max="1" width="7.21875" style="18" customWidth="1"/>
    <col min="2" max="2" width="40.77734375" style="1" customWidth="1"/>
    <col min="3" max="3" width="6" style="1" customWidth="1"/>
    <col min="4" max="4" width="6.109375" style="1" customWidth="1"/>
    <col min="5" max="5" width="8.88671875" style="1" customWidth="1"/>
    <col min="6" max="6" width="7.77734375" style="1" customWidth="1"/>
    <col min="7" max="8" width="10.21875" style="2" bestFit="1" customWidth="1"/>
    <col min="9" max="9" width="11.6640625" style="2" customWidth="1"/>
    <col min="10" max="10" width="12.33203125" style="2" customWidth="1"/>
    <col min="11" max="16384" width="10" style="1"/>
  </cols>
  <sheetData>
    <row r="1" spans="1:10" ht="17.399999999999999" x14ac:dyDescent="0.3">
      <c r="B1" s="8" t="s">
        <v>8</v>
      </c>
      <c r="C1" s="9"/>
      <c r="D1" s="9"/>
      <c r="E1" s="9"/>
      <c r="F1" s="9"/>
      <c r="G1" s="10"/>
      <c r="H1" s="10"/>
      <c r="I1" s="10"/>
      <c r="J1" s="10"/>
    </row>
    <row r="2" spans="1:10" x14ac:dyDescent="0.3">
      <c r="B2" s="11" t="s">
        <v>0</v>
      </c>
      <c r="C2" s="12" t="s">
        <v>4</v>
      </c>
      <c r="D2" s="13"/>
      <c r="E2" s="12" t="s">
        <v>5</v>
      </c>
      <c r="F2" s="13"/>
      <c r="G2" s="14" t="s">
        <v>1</v>
      </c>
      <c r="H2" s="15"/>
      <c r="I2" s="14" t="s">
        <v>6</v>
      </c>
      <c r="J2" s="15"/>
    </row>
    <row r="3" spans="1:10" x14ac:dyDescent="0.3">
      <c r="A3" s="18" t="s">
        <v>64</v>
      </c>
      <c r="B3" s="11" t="s">
        <v>2</v>
      </c>
      <c r="C3" s="9">
        <v>2016</v>
      </c>
      <c r="D3" s="9">
        <v>2015</v>
      </c>
      <c r="E3" s="9">
        <v>2016</v>
      </c>
      <c r="F3" s="9">
        <v>2015</v>
      </c>
      <c r="G3" s="16" t="s">
        <v>4</v>
      </c>
      <c r="H3" s="16" t="s">
        <v>7</v>
      </c>
      <c r="I3" s="9">
        <v>2016</v>
      </c>
      <c r="J3" s="9">
        <v>2015</v>
      </c>
    </row>
    <row r="4" spans="1:10" customFormat="1" ht="13.2" x14ac:dyDescent="0.25">
      <c r="A4" s="19">
        <v>1</v>
      </c>
      <c r="B4" s="17" t="s">
        <v>9</v>
      </c>
      <c r="C4">
        <v>621</v>
      </c>
      <c r="D4">
        <v>217</v>
      </c>
      <c r="E4">
        <v>7971</v>
      </c>
      <c r="F4">
        <v>5406</v>
      </c>
      <c r="G4" s="3">
        <f>(C4/D4)-1</f>
        <v>1.8617511520737327</v>
      </c>
      <c r="H4" s="3">
        <f>(E4/F4)-1</f>
        <v>0.4744728079911209</v>
      </c>
      <c r="I4" s="3">
        <f>E4/$E$58</f>
        <v>0.15427045230215411</v>
      </c>
      <c r="J4" s="3">
        <f>F4/$F$58</f>
        <v>0.12067503013527389</v>
      </c>
    </row>
    <row r="5" spans="1:10" customFormat="1" ht="13.2" x14ac:dyDescent="0.25">
      <c r="A5" s="19">
        <v>2</v>
      </c>
      <c r="B5" s="17" t="s">
        <v>10</v>
      </c>
      <c r="C5">
        <v>298</v>
      </c>
      <c r="D5">
        <v>388</v>
      </c>
      <c r="E5">
        <v>3935</v>
      </c>
      <c r="F5">
        <v>2820</v>
      </c>
      <c r="G5" s="3">
        <f>(C5/D5)-1</f>
        <v>-0.23195876288659789</v>
      </c>
      <c r="H5" s="3">
        <f>(E5/F5)-1</f>
        <v>0.39539007092198575</v>
      </c>
      <c r="I5" s="3">
        <f>E5/$E$58</f>
        <v>7.6157850935764188E-2</v>
      </c>
      <c r="J5" s="3">
        <f>F5/$F$58</f>
        <v>6.2949238805303814E-2</v>
      </c>
    </row>
    <row r="6" spans="1:10" customFormat="1" ht="13.2" x14ac:dyDescent="0.25">
      <c r="A6" s="19">
        <v>3</v>
      </c>
      <c r="B6" s="17" t="s">
        <v>11</v>
      </c>
      <c r="C6">
        <v>324</v>
      </c>
      <c r="D6">
        <v>264</v>
      </c>
      <c r="E6">
        <v>3422</v>
      </c>
      <c r="F6">
        <v>3537</v>
      </c>
      <c r="G6" s="3">
        <f>(C6/D6)-1</f>
        <v>0.22727272727272729</v>
      </c>
      <c r="H6" s="3">
        <f>(E6/F6)-1</f>
        <v>-3.2513429459994359E-2</v>
      </c>
      <c r="I6" s="3">
        <f>E6/$E$58</f>
        <v>6.6229267065358338E-2</v>
      </c>
      <c r="J6" s="3">
        <f>F6/$F$58</f>
        <v>7.8954417607928928E-2</v>
      </c>
    </row>
    <row r="7" spans="1:10" customFormat="1" ht="13.2" x14ac:dyDescent="0.25">
      <c r="A7" s="19">
        <v>4</v>
      </c>
      <c r="B7" s="17" t="s">
        <v>12</v>
      </c>
      <c r="C7">
        <v>189</v>
      </c>
      <c r="D7">
        <v>218</v>
      </c>
      <c r="E7">
        <v>2510</v>
      </c>
      <c r="F7">
        <v>1994</v>
      </c>
      <c r="G7" s="3">
        <f>(C7/D7)-1</f>
        <v>-0.1330275229357798</v>
      </c>
      <c r="H7" s="3">
        <f>(E7/F7)-1</f>
        <v>0.2587763289869609</v>
      </c>
      <c r="I7" s="3">
        <f>E7/$E$58</f>
        <v>4.8578451295747935E-2</v>
      </c>
      <c r="J7" s="3">
        <f>F7/$F$58</f>
        <v>4.4510915665877941E-2</v>
      </c>
    </row>
    <row r="8" spans="1:10" customFormat="1" ht="13.2" x14ac:dyDescent="0.25">
      <c r="A8" s="19">
        <v>5</v>
      </c>
      <c r="B8" s="17" t="s">
        <v>13</v>
      </c>
      <c r="C8">
        <v>135</v>
      </c>
      <c r="D8">
        <v>235</v>
      </c>
      <c r="E8">
        <v>2329</v>
      </c>
      <c r="F8">
        <v>2115</v>
      </c>
      <c r="G8" s="3">
        <f>(C8/D8)-1</f>
        <v>-0.42553191489361697</v>
      </c>
      <c r="H8" s="3">
        <f>(E8/F8)-1</f>
        <v>0.10118203309692664</v>
      </c>
      <c r="I8" s="3">
        <f>E8/$E$58</f>
        <v>4.5075383692349376E-2</v>
      </c>
      <c r="J8" s="3">
        <f>F8/$F$58</f>
        <v>4.7211929103977854E-2</v>
      </c>
    </row>
    <row r="9" spans="1:10" customFormat="1" ht="13.2" x14ac:dyDescent="0.25">
      <c r="A9" s="19">
        <v>6</v>
      </c>
      <c r="B9" s="17" t="s">
        <v>14</v>
      </c>
      <c r="C9">
        <v>185</v>
      </c>
      <c r="D9">
        <v>215</v>
      </c>
      <c r="E9">
        <v>2153</v>
      </c>
      <c r="F9">
        <v>1864</v>
      </c>
      <c r="G9" s="3">
        <f>(C9/D9)-1</f>
        <v>-0.13953488372093026</v>
      </c>
      <c r="H9" s="3">
        <f>(E9/F9)-1</f>
        <v>0.15504291845493556</v>
      </c>
      <c r="I9" s="3">
        <f>E9/$E$58</f>
        <v>4.1669085912249125E-2</v>
      </c>
      <c r="J9" s="3">
        <f>F9/$F$58</f>
        <v>4.1609000401803653E-2</v>
      </c>
    </row>
    <row r="10" spans="1:10" customFormat="1" ht="13.2" x14ac:dyDescent="0.25">
      <c r="A10" s="19">
        <v>7</v>
      </c>
      <c r="B10" s="17" t="s">
        <v>15</v>
      </c>
      <c r="C10">
        <v>284</v>
      </c>
      <c r="D10">
        <v>166</v>
      </c>
      <c r="E10">
        <v>2119</v>
      </c>
      <c r="F10">
        <v>1838</v>
      </c>
      <c r="G10" s="3">
        <f>(C10/D10)-1</f>
        <v>0.71084337349397586</v>
      </c>
      <c r="H10" s="3">
        <f>(E10/F10)-1</f>
        <v>0.15288356909684442</v>
      </c>
      <c r="I10" s="3">
        <f>E10/$E$58</f>
        <v>4.1011051113820668E-2</v>
      </c>
      <c r="J10" s="3">
        <f>F10/$F$58</f>
        <v>4.1028617348988793E-2</v>
      </c>
    </row>
    <row r="11" spans="1:10" customFormat="1" ht="13.2" x14ac:dyDescent="0.25">
      <c r="A11" s="19">
        <v>8</v>
      </c>
      <c r="B11" s="17" t="s">
        <v>16</v>
      </c>
      <c r="C11">
        <v>319</v>
      </c>
      <c r="D11">
        <v>290</v>
      </c>
      <c r="E11">
        <v>1983</v>
      </c>
      <c r="F11">
        <v>1924</v>
      </c>
      <c r="G11" s="3">
        <f>(C11/D11)-1</f>
        <v>0.10000000000000009</v>
      </c>
      <c r="H11" s="3">
        <f>(E11/F11)-1</f>
        <v>3.0665280665280736E-2</v>
      </c>
      <c r="I11" s="3">
        <f>E11/$E$58</f>
        <v>3.8378911920106833E-2</v>
      </c>
      <c r="J11" s="3">
        <f>F11/$F$58</f>
        <v>4.2948345908299476E-2</v>
      </c>
    </row>
    <row r="12" spans="1:10" customFormat="1" ht="13.2" x14ac:dyDescent="0.25">
      <c r="A12" s="19">
        <v>9</v>
      </c>
      <c r="B12" s="17" t="s">
        <v>17</v>
      </c>
      <c r="C12">
        <v>127</v>
      </c>
      <c r="D12">
        <v>167</v>
      </c>
      <c r="E12">
        <v>1892</v>
      </c>
      <c r="F12">
        <v>1960</v>
      </c>
      <c r="G12" s="3">
        <f>(C12/D12)-1</f>
        <v>-0.23952095808383234</v>
      </c>
      <c r="H12" s="3">
        <f>(E12/F12)-1</f>
        <v>-3.469387755102038E-2</v>
      </c>
      <c r="I12" s="3">
        <f>E12/$E$58</f>
        <v>3.6617701136077728E-2</v>
      </c>
      <c r="J12" s="3">
        <f>F12/$F$58</f>
        <v>4.3751953212196971E-2</v>
      </c>
    </row>
    <row r="13" spans="1:10" customFormat="1" ht="13.2" x14ac:dyDescent="0.25">
      <c r="A13" s="19">
        <v>10</v>
      </c>
      <c r="B13" s="17" t="s">
        <v>18</v>
      </c>
      <c r="C13">
        <v>208</v>
      </c>
      <c r="D13">
        <v>217</v>
      </c>
      <c r="E13">
        <v>1816</v>
      </c>
      <c r="F13">
        <v>1485</v>
      </c>
      <c r="G13" s="3">
        <f>(C13/D13)-1</f>
        <v>-4.1474654377880227E-2</v>
      </c>
      <c r="H13" s="3">
        <f>(E13/F13)-1</f>
        <v>0.22289562289562292</v>
      </c>
      <c r="I13" s="3">
        <f>E13/$E$58</f>
        <v>3.5146799821943527E-2</v>
      </c>
      <c r="J13" s="3">
        <f>F13/$F$58</f>
        <v>3.314880128577169E-2</v>
      </c>
    </row>
    <row r="14" spans="1:10" customFormat="1" ht="13.2" x14ac:dyDescent="0.25">
      <c r="A14" s="19">
        <v>11</v>
      </c>
      <c r="B14" s="17" t="s">
        <v>19</v>
      </c>
      <c r="C14">
        <v>219</v>
      </c>
      <c r="D14">
        <v>170</v>
      </c>
      <c r="E14">
        <v>1764</v>
      </c>
      <c r="F14">
        <v>1794</v>
      </c>
      <c r="G14" s="3">
        <f>(C14/D14)-1</f>
        <v>0.28823529411764715</v>
      </c>
      <c r="H14" s="3">
        <f>(E14/F14)-1</f>
        <v>-1.6722408026755842E-2</v>
      </c>
      <c r="I14" s="3">
        <f>E14/$E$58</f>
        <v>3.414039365964118E-2</v>
      </c>
      <c r="J14" s="3">
        <f>F14/$F$58</f>
        <v>4.0046430644225188E-2</v>
      </c>
    </row>
    <row r="15" spans="1:10" customFormat="1" ht="13.2" x14ac:dyDescent="0.25">
      <c r="A15" s="19">
        <v>12</v>
      </c>
      <c r="B15" s="17" t="s">
        <v>20</v>
      </c>
      <c r="C15">
        <v>118</v>
      </c>
      <c r="D15">
        <v>126</v>
      </c>
      <c r="E15">
        <v>1609</v>
      </c>
      <c r="F15">
        <v>1118</v>
      </c>
      <c r="G15" s="3">
        <f>(C15/D15)-1</f>
        <v>-6.3492063492063489E-2</v>
      </c>
      <c r="H15" s="3">
        <f>(E15/F15)-1</f>
        <v>0.43917710196779969</v>
      </c>
      <c r="I15" s="3">
        <f>E15/$E$58</f>
        <v>3.1140529137393794E-2</v>
      </c>
      <c r="J15" s="3">
        <f>F15/$F$58</f>
        <v>2.4956471271038887E-2</v>
      </c>
    </row>
    <row r="16" spans="1:10" customFormat="1" ht="13.2" x14ac:dyDescent="0.25">
      <c r="A16" s="19">
        <v>13</v>
      </c>
      <c r="B16" s="17" t="s">
        <v>21</v>
      </c>
      <c r="C16">
        <v>123</v>
      </c>
      <c r="D16">
        <v>89</v>
      </c>
      <c r="E16">
        <v>1350</v>
      </c>
      <c r="F16">
        <v>1158</v>
      </c>
      <c r="G16" s="3">
        <f>(C16/D16)-1</f>
        <v>0.3820224719101124</v>
      </c>
      <c r="H16" s="3">
        <f>(E16/F16)-1</f>
        <v>0.16580310880829008</v>
      </c>
      <c r="I16" s="3">
        <f>E16/$E$58</f>
        <v>2.6127852290541719E-2</v>
      </c>
      <c r="J16" s="3">
        <f>F16/$F$58</f>
        <v>2.5849368275369437E-2</v>
      </c>
    </row>
    <row r="17" spans="1:10" customFormat="1" ht="13.2" x14ac:dyDescent="0.25">
      <c r="A17" s="19">
        <v>14</v>
      </c>
      <c r="B17" s="17" t="s">
        <v>22</v>
      </c>
      <c r="C17">
        <v>166</v>
      </c>
      <c r="D17">
        <v>155</v>
      </c>
      <c r="E17">
        <v>1338</v>
      </c>
      <c r="F17">
        <v>1154</v>
      </c>
      <c r="G17" s="3">
        <f>(C17/D17)-1</f>
        <v>7.0967741935483941E-2</v>
      </c>
      <c r="H17" s="3">
        <f>(E17/F17)-1</f>
        <v>0.15944540727902945</v>
      </c>
      <c r="I17" s="3">
        <f>E17/$E$58</f>
        <v>2.5895604714625792E-2</v>
      </c>
      <c r="J17" s="3">
        <f>F17/$F$58</f>
        <v>2.5760078574936382E-2</v>
      </c>
    </row>
    <row r="18" spans="1:10" customFormat="1" ht="13.2" x14ac:dyDescent="0.25">
      <c r="A18" s="19">
        <v>15</v>
      </c>
      <c r="B18" s="17" t="s">
        <v>23</v>
      </c>
      <c r="C18">
        <v>280</v>
      </c>
      <c r="D18">
        <v>92</v>
      </c>
      <c r="E18">
        <v>1329</v>
      </c>
      <c r="F18">
        <v>1169</v>
      </c>
      <c r="G18" s="3">
        <f>(C18/D18)-1</f>
        <v>2.0434782608695654</v>
      </c>
      <c r="H18" s="3">
        <f>(E18/F18)-1</f>
        <v>0.13686911890504705</v>
      </c>
      <c r="I18" s="3">
        <f>E18/$E$58</f>
        <v>2.5721419032688847E-2</v>
      </c>
      <c r="J18" s="3">
        <f>F18/$F$58</f>
        <v>2.6094914951560338E-2</v>
      </c>
    </row>
    <row r="19" spans="1:10" customFormat="1" ht="13.2" x14ac:dyDescent="0.25">
      <c r="A19" s="19">
        <v>16</v>
      </c>
      <c r="B19" s="17" t="s">
        <v>24</v>
      </c>
      <c r="C19">
        <v>93</v>
      </c>
      <c r="D19">
        <v>108</v>
      </c>
      <c r="E19">
        <v>1169</v>
      </c>
      <c r="F19">
        <v>1160</v>
      </c>
      <c r="G19" s="3">
        <f>(C19/D19)-1</f>
        <v>-0.13888888888888884</v>
      </c>
      <c r="H19" s="3">
        <f>(E19/F19)-1</f>
        <v>7.7586206896551602E-3</v>
      </c>
      <c r="I19" s="3">
        <f>E19/$E$58</f>
        <v>2.262478468714316E-2</v>
      </c>
      <c r="J19" s="3">
        <f>F19/$F$58</f>
        <v>2.5894013125585962E-2</v>
      </c>
    </row>
    <row r="20" spans="1:10" customFormat="1" ht="13.2" x14ac:dyDescent="0.25">
      <c r="A20" s="19">
        <v>17</v>
      </c>
      <c r="B20" s="17" t="s">
        <v>25</v>
      </c>
      <c r="C20">
        <v>118</v>
      </c>
      <c r="D20">
        <v>84</v>
      </c>
      <c r="E20">
        <v>1113</v>
      </c>
      <c r="F20">
        <v>698</v>
      </c>
      <c r="G20" s="3">
        <f>(C20/D20)-1</f>
        <v>0.40476190476190466</v>
      </c>
      <c r="H20" s="3">
        <f>(E20/F20)-1</f>
        <v>0.59455587392550147</v>
      </c>
      <c r="I20" s="3">
        <f>E20/$E$58</f>
        <v>2.154096266620217E-2</v>
      </c>
      <c r="J20" s="3">
        <f>F20/$F$58</f>
        <v>1.5581052725568105E-2</v>
      </c>
    </row>
    <row r="21" spans="1:10" customFormat="1" ht="13.2" x14ac:dyDescent="0.25">
      <c r="A21" s="19">
        <v>18</v>
      </c>
      <c r="B21" s="17" t="s">
        <v>26</v>
      </c>
      <c r="C21">
        <v>98</v>
      </c>
      <c r="D21">
        <v>101</v>
      </c>
      <c r="E21">
        <v>934</v>
      </c>
      <c r="F21">
        <v>902</v>
      </c>
      <c r="G21" s="3">
        <f>(C21/D21)-1</f>
        <v>-2.9702970297029729E-2</v>
      </c>
      <c r="H21" s="3">
        <f>(E21/F21)-1</f>
        <v>3.5476718403547602E-2</v>
      </c>
      <c r="I21" s="3">
        <f>E21/$E$58</f>
        <v>1.8076602992122937E-2</v>
      </c>
      <c r="J21" s="3">
        <f>F21/$F$58</f>
        <v>2.0134827447653911E-2</v>
      </c>
    </row>
    <row r="22" spans="1:10" customFormat="1" ht="13.2" x14ac:dyDescent="0.25">
      <c r="A22" s="19">
        <v>19</v>
      </c>
      <c r="B22" s="17" t="s">
        <v>27</v>
      </c>
      <c r="C22">
        <v>54</v>
      </c>
      <c r="D22">
        <v>109</v>
      </c>
      <c r="E22">
        <v>877</v>
      </c>
      <c r="F22">
        <v>772</v>
      </c>
      <c r="G22" s="3">
        <f>(C22/D22)-1</f>
        <v>-0.50458715596330272</v>
      </c>
      <c r="H22" s="3">
        <f>(E22/F22)-1</f>
        <v>0.13601036269430056</v>
      </c>
      <c r="I22" s="3">
        <f>E22/$E$58</f>
        <v>1.6973427006522285E-2</v>
      </c>
      <c r="J22" s="3">
        <f>F22/$F$58</f>
        <v>1.7232912183579623E-2</v>
      </c>
    </row>
    <row r="23" spans="1:10" customFormat="1" ht="13.2" x14ac:dyDescent="0.25">
      <c r="A23" s="19">
        <v>20</v>
      </c>
      <c r="B23" s="17" t="s">
        <v>28</v>
      </c>
      <c r="C23">
        <v>69</v>
      </c>
      <c r="D23">
        <v>79</v>
      </c>
      <c r="E23">
        <v>869</v>
      </c>
      <c r="F23">
        <v>762</v>
      </c>
      <c r="G23" s="3">
        <f>(C23/D23)-1</f>
        <v>-0.12658227848101267</v>
      </c>
      <c r="H23" s="3">
        <f>(E23/F23)-1</f>
        <v>0.14041994750656173</v>
      </c>
      <c r="I23" s="3">
        <f>E23/$E$58</f>
        <v>1.6818595289245002E-2</v>
      </c>
      <c r="J23" s="3">
        <f>F23/$F$58</f>
        <v>1.7009687932496985E-2</v>
      </c>
    </row>
    <row r="24" spans="1:10" customFormat="1" ht="13.2" x14ac:dyDescent="0.25">
      <c r="A24" s="19">
        <v>21</v>
      </c>
      <c r="B24" s="17" t="s">
        <v>29</v>
      </c>
      <c r="C24">
        <v>100</v>
      </c>
      <c r="D24">
        <v>31</v>
      </c>
      <c r="E24">
        <v>847</v>
      </c>
      <c r="F24">
        <v>511</v>
      </c>
      <c r="G24" s="3">
        <f>(C24/D24)-1</f>
        <v>2.225806451612903</v>
      </c>
      <c r="H24" s="3">
        <f>(E24/F24)-1</f>
        <v>0.65753424657534243</v>
      </c>
      <c r="I24" s="3">
        <f>E24/$E$58</f>
        <v>1.6392808066732469E-2</v>
      </c>
      <c r="J24" s="3">
        <f>F24/$F$58</f>
        <v>1.1406759230322782E-2</v>
      </c>
    </row>
    <row r="25" spans="1:10" customFormat="1" ht="13.2" x14ac:dyDescent="0.25">
      <c r="A25" s="19">
        <v>22</v>
      </c>
      <c r="B25" s="17" t="s">
        <v>30</v>
      </c>
      <c r="C25">
        <v>49</v>
      </c>
      <c r="D25">
        <v>70</v>
      </c>
      <c r="E25">
        <v>837</v>
      </c>
      <c r="F25">
        <v>956</v>
      </c>
      <c r="G25" s="3">
        <f>(C25/D25)-1</f>
        <v>-0.30000000000000004</v>
      </c>
      <c r="H25" s="3">
        <f>(E25/F25)-1</f>
        <v>-0.12447698744769875</v>
      </c>
      <c r="I25" s="3">
        <f>E25/$E$58</f>
        <v>1.6199268420135866E-2</v>
      </c>
      <c r="J25" s="3">
        <f>F25/$F$58</f>
        <v>2.1340238403500158E-2</v>
      </c>
    </row>
    <row r="26" spans="1:10" customFormat="1" ht="13.2" x14ac:dyDescent="0.25">
      <c r="A26" s="19">
        <v>23</v>
      </c>
      <c r="B26" s="17" t="s">
        <v>31</v>
      </c>
      <c r="C26">
        <v>84</v>
      </c>
      <c r="D26">
        <v>72</v>
      </c>
      <c r="E26">
        <v>719</v>
      </c>
      <c r="F26">
        <v>649</v>
      </c>
      <c r="G26" s="3">
        <f>(C26/D26)-1</f>
        <v>0.16666666666666674</v>
      </c>
      <c r="H26" s="3">
        <f>(E26/F26)-1</f>
        <v>0.10785824345146389</v>
      </c>
      <c r="I26" s="3">
        <f>E26/$E$58</f>
        <v>1.3915500590295922E-2</v>
      </c>
      <c r="J26" s="3">
        <f>F26/$F$58</f>
        <v>1.4487253895263182E-2</v>
      </c>
    </row>
    <row r="27" spans="1:10" customFormat="1" ht="13.2" x14ac:dyDescent="0.25">
      <c r="A27" s="19">
        <v>24</v>
      </c>
      <c r="B27" s="17" t="s">
        <v>32</v>
      </c>
      <c r="C27">
        <v>125</v>
      </c>
      <c r="D27">
        <v>96</v>
      </c>
      <c r="E27">
        <v>680</v>
      </c>
      <c r="F27">
        <v>455</v>
      </c>
      <c r="G27" s="3">
        <f>(C27/D27)-1</f>
        <v>0.30208333333333326</v>
      </c>
      <c r="H27" s="3">
        <f>(E27/F27)-1</f>
        <v>0.49450549450549453</v>
      </c>
      <c r="I27" s="3">
        <f>E27/$E$58</f>
        <v>1.3160695968569161E-2</v>
      </c>
      <c r="J27" s="3">
        <f>F27/$F$58</f>
        <v>1.0156703424260012E-2</v>
      </c>
    </row>
    <row r="28" spans="1:10" customFormat="1" ht="13.2" x14ac:dyDescent="0.25">
      <c r="A28" s="19">
        <v>25</v>
      </c>
      <c r="B28" s="17" t="s">
        <v>33</v>
      </c>
      <c r="C28">
        <v>73</v>
      </c>
      <c r="D28">
        <v>49</v>
      </c>
      <c r="E28">
        <v>624</v>
      </c>
      <c r="F28">
        <v>478</v>
      </c>
      <c r="G28" s="3">
        <f>(C28/D28)-1</f>
        <v>0.48979591836734704</v>
      </c>
      <c r="H28" s="3">
        <f>(E28/F28)-1</f>
        <v>0.30543933054393313</v>
      </c>
      <c r="I28" s="3">
        <f>E28/$E$58</f>
        <v>1.2076873947628172E-2</v>
      </c>
      <c r="J28" s="3">
        <f>F28/$F$58</f>
        <v>1.0670119201750079E-2</v>
      </c>
    </row>
    <row r="29" spans="1:10" customFormat="1" ht="13.2" x14ac:dyDescent="0.25">
      <c r="A29" s="19">
        <v>26</v>
      </c>
      <c r="B29" s="17" t="s">
        <v>34</v>
      </c>
      <c r="C29">
        <v>38</v>
      </c>
      <c r="D29">
        <v>27</v>
      </c>
      <c r="E29">
        <v>591</v>
      </c>
      <c r="F29">
        <v>458</v>
      </c>
      <c r="G29" s="3">
        <f>(C29/D29)-1</f>
        <v>0.40740740740740744</v>
      </c>
      <c r="H29" s="3">
        <f>(E29/F29)-1</f>
        <v>0.29039301310043664</v>
      </c>
      <c r="I29" s="3">
        <f>E29/$E$58</f>
        <v>1.1438193113859374E-2</v>
      </c>
      <c r="J29" s="3">
        <f>F29/$F$58</f>
        <v>1.0223670699584802E-2</v>
      </c>
    </row>
    <row r="30" spans="1:10" customFormat="1" ht="13.2" x14ac:dyDescent="0.25">
      <c r="A30" s="19">
        <v>27</v>
      </c>
      <c r="B30" s="17" t="s">
        <v>35</v>
      </c>
      <c r="C30">
        <v>61</v>
      </c>
      <c r="D30">
        <v>294</v>
      </c>
      <c r="E30">
        <v>587</v>
      </c>
      <c r="F30">
        <v>1197</v>
      </c>
      <c r="G30" s="3">
        <f>(C30/D30)-1</f>
        <v>-0.79251700680272108</v>
      </c>
      <c r="H30" s="3">
        <f>(E30/F30)-1</f>
        <v>-0.50960735171261495</v>
      </c>
      <c r="I30" s="3">
        <f>E30/$E$58</f>
        <v>1.1360777255220732E-2</v>
      </c>
      <c r="J30" s="3">
        <f>F30/$F$58</f>
        <v>2.6719942854591724E-2</v>
      </c>
    </row>
    <row r="31" spans="1:10" customFormat="1" ht="13.2" x14ac:dyDescent="0.25">
      <c r="A31" s="19">
        <v>28</v>
      </c>
      <c r="B31" s="17" t="s">
        <v>36</v>
      </c>
      <c r="C31">
        <v>70</v>
      </c>
      <c r="D31">
        <v>26</v>
      </c>
      <c r="E31">
        <v>546</v>
      </c>
      <c r="F31">
        <v>331</v>
      </c>
      <c r="G31" s="3">
        <f>(C31/D31)-1</f>
        <v>1.6923076923076925</v>
      </c>
      <c r="H31" s="3">
        <f>(E31/F31)-1</f>
        <v>0.64954682779456197</v>
      </c>
      <c r="I31" s="3">
        <f>E31/$E$58</f>
        <v>1.0567264704174651E-2</v>
      </c>
      <c r="J31" s="3">
        <f>F31/$F$58</f>
        <v>7.388722710835305E-3</v>
      </c>
    </row>
    <row r="32" spans="1:10" customFormat="1" ht="13.2" x14ac:dyDescent="0.25">
      <c r="A32" s="19">
        <v>29</v>
      </c>
      <c r="B32" s="17" t="s">
        <v>37</v>
      </c>
      <c r="C32">
        <v>69</v>
      </c>
      <c r="D32">
        <v>46</v>
      </c>
      <c r="E32">
        <v>541</v>
      </c>
      <c r="F32">
        <v>572</v>
      </c>
      <c r="G32" s="3">
        <f>(C32/D32)-1</f>
        <v>0.5</v>
      </c>
      <c r="H32" s="3">
        <f>(E32/F32)-1</f>
        <v>-5.4195804195804165E-2</v>
      </c>
      <c r="I32" s="3">
        <f>E32/$E$58</f>
        <v>1.0470494880876348E-2</v>
      </c>
      <c r="J32" s="3">
        <f>F32/$F$58</f>
        <v>1.2768427161926872E-2</v>
      </c>
    </row>
    <row r="33" spans="1:10" customFormat="1" ht="13.2" x14ac:dyDescent="0.25">
      <c r="A33" s="19">
        <v>30</v>
      </c>
      <c r="B33" s="17" t="s">
        <v>38</v>
      </c>
      <c r="C33">
        <v>90</v>
      </c>
      <c r="D33">
        <v>76</v>
      </c>
      <c r="E33">
        <v>483</v>
      </c>
      <c r="F33">
        <v>380</v>
      </c>
      <c r="G33" s="3">
        <f>(C33/D33)-1</f>
        <v>0.18421052631578938</v>
      </c>
      <c r="H33" s="3">
        <f>(E33/F33)-1</f>
        <v>0.27105263157894743</v>
      </c>
      <c r="I33" s="3">
        <f>E33/$E$58</f>
        <v>9.3479649306160359E-3</v>
      </c>
      <c r="J33" s="3">
        <f>F33/$F$58</f>
        <v>8.4825215411402297E-3</v>
      </c>
    </row>
    <row r="34" spans="1:10" customFormat="1" ht="13.2" x14ac:dyDescent="0.25">
      <c r="A34" s="19">
        <v>31</v>
      </c>
      <c r="B34" s="17" t="s">
        <v>39</v>
      </c>
      <c r="C34">
        <v>44</v>
      </c>
      <c r="D34">
        <v>35</v>
      </c>
      <c r="E34">
        <v>449</v>
      </c>
      <c r="F34">
        <v>356</v>
      </c>
      <c r="G34" s="3">
        <f>(C34/D34)-1</f>
        <v>0.25714285714285712</v>
      </c>
      <c r="H34" s="3">
        <f>(E34/F34)-1</f>
        <v>0.2612359550561798</v>
      </c>
      <c r="I34" s="3">
        <f>E34/$E$58</f>
        <v>8.6899301321875788E-3</v>
      </c>
      <c r="J34" s="3">
        <f>F34/$F$58</f>
        <v>7.9467833385419E-3</v>
      </c>
    </row>
    <row r="35" spans="1:10" customFormat="1" ht="13.2" x14ac:dyDescent="0.25">
      <c r="A35" s="19">
        <v>32</v>
      </c>
      <c r="B35" s="17" t="s">
        <v>40</v>
      </c>
      <c r="C35">
        <v>23</v>
      </c>
      <c r="D35">
        <v>28</v>
      </c>
      <c r="E35">
        <v>404</v>
      </c>
      <c r="F35">
        <v>396</v>
      </c>
      <c r="G35" s="3">
        <f>(C35/D35)-1</f>
        <v>-0.1785714285714286</v>
      </c>
      <c r="H35" s="3">
        <f>(E35/F35)-1</f>
        <v>2.020202020202011E-2</v>
      </c>
      <c r="I35" s="3">
        <f>E35/$E$58</f>
        <v>7.8190017225028552E-3</v>
      </c>
      <c r="J35" s="3">
        <f>F35/$F$58</f>
        <v>8.83968034287245E-3</v>
      </c>
    </row>
    <row r="36" spans="1:10" customFormat="1" ht="13.2" x14ac:dyDescent="0.25">
      <c r="A36" s="19">
        <v>33</v>
      </c>
      <c r="B36" s="17" t="s">
        <v>41</v>
      </c>
      <c r="C36">
        <v>52</v>
      </c>
      <c r="D36">
        <v>42</v>
      </c>
      <c r="E36">
        <v>400</v>
      </c>
      <c r="F36">
        <v>363</v>
      </c>
      <c r="G36" s="3">
        <f>(C36/D36)-1</f>
        <v>0.23809523809523814</v>
      </c>
      <c r="H36" s="3">
        <f>(E36/F36)-1</f>
        <v>0.10192837465564741</v>
      </c>
      <c r="I36" s="3">
        <f>E36/$E$58</f>
        <v>7.7415858638642124E-3</v>
      </c>
      <c r="J36" s="3">
        <f>F36/$F$58</f>
        <v>8.1030403142997448E-3</v>
      </c>
    </row>
    <row r="37" spans="1:10" customFormat="1" ht="13.2" x14ac:dyDescent="0.25">
      <c r="A37" s="19">
        <v>34</v>
      </c>
      <c r="B37" s="17" t="s">
        <v>42</v>
      </c>
      <c r="C37">
        <v>33</v>
      </c>
      <c r="D37">
        <v>28</v>
      </c>
      <c r="E37">
        <v>366</v>
      </c>
      <c r="F37">
        <v>356</v>
      </c>
      <c r="G37" s="3">
        <f>(C37/D37)-1</f>
        <v>0.1785714285714286</v>
      </c>
      <c r="H37" s="3">
        <f>(E37/F37)-1</f>
        <v>2.8089887640449396E-2</v>
      </c>
      <c r="I37" s="3">
        <f>E37/$E$58</f>
        <v>7.0835510654357545E-3</v>
      </c>
      <c r="J37" s="3">
        <f>F37/$F$58</f>
        <v>7.9467833385419E-3</v>
      </c>
    </row>
    <row r="38" spans="1:10" customFormat="1" ht="13.2" x14ac:dyDescent="0.25">
      <c r="A38" s="19">
        <v>35</v>
      </c>
      <c r="B38" s="17" t="s">
        <v>43</v>
      </c>
      <c r="C38">
        <v>29</v>
      </c>
      <c r="D38">
        <v>23</v>
      </c>
      <c r="E38">
        <v>259</v>
      </c>
      <c r="F38">
        <v>172</v>
      </c>
      <c r="G38" s="3">
        <f>(C38/D38)-1</f>
        <v>0.26086956521739135</v>
      </c>
      <c r="H38" s="3">
        <f>(E38/F38)-1</f>
        <v>0.5058139534883721</v>
      </c>
      <c r="I38" s="3">
        <f>E38/$E$58</f>
        <v>5.0126768468520778E-3</v>
      </c>
      <c r="J38" s="3">
        <f>F38/$F$58</f>
        <v>3.8394571186213672E-3</v>
      </c>
    </row>
    <row r="39" spans="1:10" customFormat="1" ht="13.2" x14ac:dyDescent="0.25">
      <c r="A39" s="19">
        <v>36</v>
      </c>
      <c r="B39" s="17" t="s">
        <v>44</v>
      </c>
      <c r="C39">
        <v>26</v>
      </c>
      <c r="D39">
        <v>25</v>
      </c>
      <c r="E39">
        <v>187</v>
      </c>
      <c r="F39">
        <v>254</v>
      </c>
      <c r="G39" s="3">
        <f>(C39/D39)-1</f>
        <v>4.0000000000000036E-2</v>
      </c>
      <c r="H39" s="3">
        <f>(E39/F39)-1</f>
        <v>-0.26377952755905509</v>
      </c>
      <c r="I39" s="3">
        <f>E39/$E$58</f>
        <v>3.6191913913565196E-3</v>
      </c>
      <c r="J39" s="3">
        <f>F39/$F$58</f>
        <v>5.6698959774989953E-3</v>
      </c>
    </row>
    <row r="40" spans="1:10" customFormat="1" ht="13.2" x14ac:dyDescent="0.25">
      <c r="A40" s="19">
        <v>37</v>
      </c>
      <c r="B40" s="17" t="s">
        <v>45</v>
      </c>
      <c r="C40">
        <v>11</v>
      </c>
      <c r="D40">
        <v>12</v>
      </c>
      <c r="E40">
        <v>173</v>
      </c>
      <c r="F40">
        <v>167</v>
      </c>
      <c r="G40" s="3">
        <f>(C40/D40)-1</f>
        <v>-8.333333333333337E-2</v>
      </c>
      <c r="H40" s="3">
        <f>(E40/F40)-1</f>
        <v>3.5928143712574911E-2</v>
      </c>
      <c r="I40" s="3">
        <f>E40/$E$58</f>
        <v>3.348235886121272E-3</v>
      </c>
      <c r="J40" s="3">
        <f>F40/$F$58</f>
        <v>3.727844993080048E-3</v>
      </c>
    </row>
    <row r="41" spans="1:10" customFormat="1" ht="13.2" x14ac:dyDescent="0.25">
      <c r="A41" s="19">
        <v>38</v>
      </c>
      <c r="B41" s="17" t="s">
        <v>46</v>
      </c>
      <c r="C41">
        <v>24</v>
      </c>
      <c r="D41">
        <v>0</v>
      </c>
      <c r="E41">
        <v>130</v>
      </c>
      <c r="F41">
        <v>0</v>
      </c>
      <c r="G41" s="3">
        <v>0</v>
      </c>
      <c r="H41" s="3">
        <v>0</v>
      </c>
      <c r="I41" s="3">
        <f>E41/$E$58</f>
        <v>2.5160154057558689E-3</v>
      </c>
      <c r="J41" s="3">
        <v>0</v>
      </c>
    </row>
    <row r="42" spans="1:10" customFormat="1" ht="13.2" x14ac:dyDescent="0.25">
      <c r="A42" s="19">
        <v>39</v>
      </c>
      <c r="B42" s="17" t="s">
        <v>47</v>
      </c>
      <c r="C42">
        <v>25</v>
      </c>
      <c r="D42">
        <v>0</v>
      </c>
      <c r="E42">
        <v>74</v>
      </c>
      <c r="F42">
        <v>0</v>
      </c>
      <c r="G42" s="3">
        <v>0</v>
      </c>
      <c r="H42" s="3">
        <v>0</v>
      </c>
      <c r="I42" s="3">
        <f>E42/$E$58</f>
        <v>1.4321933848148794E-3</v>
      </c>
      <c r="J42" s="3">
        <v>0</v>
      </c>
    </row>
    <row r="43" spans="1:10" customFormat="1" ht="13.2" x14ac:dyDescent="0.25">
      <c r="A43" s="19">
        <v>40</v>
      </c>
      <c r="B43" s="17" t="s">
        <v>48</v>
      </c>
      <c r="C43">
        <v>3</v>
      </c>
      <c r="D43">
        <v>0</v>
      </c>
      <c r="E43">
        <v>62</v>
      </c>
      <c r="F43">
        <v>44</v>
      </c>
      <c r="G43" s="3">
        <v>0</v>
      </c>
      <c r="H43" s="3">
        <f>(E43/F43)-1</f>
        <v>0.40909090909090917</v>
      </c>
      <c r="I43" s="3">
        <f>E43/$E$58</f>
        <v>1.199945808898953E-3</v>
      </c>
      <c r="J43" s="3">
        <f>F43/$F$58</f>
        <v>9.8218670476360546E-4</v>
      </c>
    </row>
    <row r="44" spans="1:10" customFormat="1" ht="13.2" x14ac:dyDescent="0.25">
      <c r="A44" s="19">
        <v>41</v>
      </c>
      <c r="B44" s="17" t="s">
        <v>49</v>
      </c>
      <c r="C44">
        <v>2</v>
      </c>
      <c r="D44">
        <v>0</v>
      </c>
      <c r="E44">
        <v>56</v>
      </c>
      <c r="F44">
        <v>27</v>
      </c>
      <c r="G44" s="3">
        <v>0</v>
      </c>
      <c r="H44" s="3">
        <f>(E44/F44)-1</f>
        <v>1.074074074074074</v>
      </c>
      <c r="I44" s="3">
        <f>E44/$E$58</f>
        <v>1.0838220209409897E-3</v>
      </c>
      <c r="J44" s="3">
        <f>F44/$F$58</f>
        <v>6.0270547792312158E-4</v>
      </c>
    </row>
    <row r="45" spans="1:10" customFormat="1" ht="13.2" x14ac:dyDescent="0.25">
      <c r="A45" s="19">
        <v>42</v>
      </c>
      <c r="B45" s="17" t="s">
        <v>50</v>
      </c>
      <c r="C45">
        <v>48</v>
      </c>
      <c r="D45">
        <v>0</v>
      </c>
      <c r="E45">
        <v>48</v>
      </c>
      <c r="F45">
        <v>0</v>
      </c>
      <c r="G45" s="3">
        <v>0</v>
      </c>
      <c r="H45" s="3">
        <v>0</v>
      </c>
      <c r="I45" s="3">
        <f>E45/$E$58</f>
        <v>9.2899030366370549E-4</v>
      </c>
      <c r="J45" s="3">
        <v>0</v>
      </c>
    </row>
    <row r="46" spans="1:10" customFormat="1" ht="13.2" x14ac:dyDescent="0.25">
      <c r="A46" s="19">
        <v>43</v>
      </c>
      <c r="B46" s="17" t="s">
        <v>51</v>
      </c>
      <c r="C46">
        <v>6</v>
      </c>
      <c r="D46">
        <v>10</v>
      </c>
      <c r="E46">
        <v>30</v>
      </c>
      <c r="F46">
        <v>37</v>
      </c>
      <c r="G46" s="3">
        <f>(C46/D46)-1</f>
        <v>-0.4</v>
      </c>
      <c r="H46" s="3">
        <f>(E46/F46)-1</f>
        <v>-0.18918918918918914</v>
      </c>
      <c r="I46" s="3">
        <f>E46/$E$58</f>
        <v>5.8061893978981593E-4</v>
      </c>
      <c r="J46" s="3">
        <f>F46/$F$58</f>
        <v>8.2592972900575917E-4</v>
      </c>
    </row>
    <row r="47" spans="1:10" customFormat="1" ht="13.2" x14ac:dyDescent="0.25">
      <c r="A47" s="19">
        <v>44</v>
      </c>
      <c r="B47" s="17" t="s">
        <v>52</v>
      </c>
      <c r="C47">
        <v>0</v>
      </c>
      <c r="D47">
        <v>17</v>
      </c>
      <c r="E47">
        <v>25</v>
      </c>
      <c r="F47">
        <v>96</v>
      </c>
      <c r="G47" s="3">
        <f>(C47/D47)-1</f>
        <v>-1</v>
      </c>
      <c r="H47" s="3">
        <f>(E47/F47)-1</f>
        <v>-0.73958333333333326</v>
      </c>
      <c r="I47" s="3">
        <f>E47/$E$58</f>
        <v>4.8384911649151328E-4</v>
      </c>
      <c r="J47" s="3">
        <f>F47/$F$58</f>
        <v>2.1429528103933211E-3</v>
      </c>
    </row>
    <row r="48" spans="1:10" customFormat="1" ht="13.2" x14ac:dyDescent="0.25">
      <c r="A48" s="19">
        <v>45</v>
      </c>
      <c r="B48" s="17" t="s">
        <v>53</v>
      </c>
      <c r="C48">
        <v>5</v>
      </c>
      <c r="D48">
        <v>0</v>
      </c>
      <c r="E48">
        <v>24</v>
      </c>
      <c r="F48">
        <v>14</v>
      </c>
      <c r="G48" s="3">
        <v>0</v>
      </c>
      <c r="H48" s="3">
        <f>(E48/F48)-1</f>
        <v>0.71428571428571419</v>
      </c>
      <c r="I48" s="3">
        <f>E48/$E$58</f>
        <v>4.6449515183185274E-4</v>
      </c>
      <c r="J48" s="3">
        <f>F48/$F$58</f>
        <v>3.1251395151569268E-4</v>
      </c>
    </row>
    <row r="49" spans="1:10" customFormat="1" ht="13.2" x14ac:dyDescent="0.25">
      <c r="A49" s="19">
        <v>46</v>
      </c>
      <c r="B49" s="17" t="s">
        <v>54</v>
      </c>
      <c r="C49">
        <v>2</v>
      </c>
      <c r="D49">
        <v>0</v>
      </c>
      <c r="E49">
        <v>18</v>
      </c>
      <c r="F49">
        <v>252</v>
      </c>
      <c r="G49" s="3">
        <v>0</v>
      </c>
      <c r="H49" s="3">
        <f>(E49/F49)-1</f>
        <v>-0.9285714285714286</v>
      </c>
      <c r="I49" s="3">
        <f>E49/$E$58</f>
        <v>3.4837136387388956E-4</v>
      </c>
      <c r="J49" s="3">
        <f>F49/$F$58</f>
        <v>5.6252511272824679E-3</v>
      </c>
    </row>
    <row r="50" spans="1:10" customFormat="1" ht="13.2" x14ac:dyDescent="0.25">
      <c r="A50" s="19">
        <v>47</v>
      </c>
      <c r="B50" s="17" t="s">
        <v>55</v>
      </c>
      <c r="C50">
        <v>0</v>
      </c>
      <c r="D50">
        <v>2</v>
      </c>
      <c r="E50">
        <v>12</v>
      </c>
      <c r="F50">
        <v>39</v>
      </c>
      <c r="G50" s="3">
        <f>(C50/D50)-1</f>
        <v>-1</v>
      </c>
      <c r="H50" s="3">
        <f>(E50/F50)-1</f>
        <v>-0.69230769230769229</v>
      </c>
      <c r="I50" s="3">
        <f>E50/$E$58</f>
        <v>2.3224757591592637E-4</v>
      </c>
      <c r="J50" s="3">
        <f>F50/$F$58</f>
        <v>8.7057457922228671E-4</v>
      </c>
    </row>
    <row r="51" spans="1:10" customFormat="1" ht="13.2" x14ac:dyDescent="0.25">
      <c r="A51" s="19">
        <v>48</v>
      </c>
      <c r="B51" s="17" t="s">
        <v>56</v>
      </c>
      <c r="C51">
        <v>0</v>
      </c>
      <c r="D51">
        <v>0</v>
      </c>
      <c r="E51">
        <v>7</v>
      </c>
      <c r="F51">
        <v>66</v>
      </c>
      <c r="G51" s="3">
        <v>0</v>
      </c>
      <c r="H51" s="3">
        <f>(E51/F51)-1</f>
        <v>-0.89393939393939392</v>
      </c>
      <c r="I51" s="3">
        <f>E51/$E$58</f>
        <v>1.3547775261762372E-4</v>
      </c>
      <c r="J51" s="3">
        <f>F51/$F$58</f>
        <v>1.4732800571454082E-3</v>
      </c>
    </row>
    <row r="52" spans="1:10" customFormat="1" ht="13.2" x14ac:dyDescent="0.25">
      <c r="A52" s="19">
        <v>49</v>
      </c>
      <c r="B52" s="17" t="s">
        <v>57</v>
      </c>
      <c r="C52">
        <v>0</v>
      </c>
      <c r="D52">
        <v>0</v>
      </c>
      <c r="E52">
        <v>6</v>
      </c>
      <c r="F52">
        <v>349</v>
      </c>
      <c r="G52" s="3">
        <v>0</v>
      </c>
      <c r="H52" s="3">
        <f>(E52/F52)-1</f>
        <v>-0.98280802292263614</v>
      </c>
      <c r="I52" s="3">
        <f>E52/$E$58</f>
        <v>1.1612378795796319E-4</v>
      </c>
      <c r="J52" s="3">
        <f>F52/$F$58</f>
        <v>7.7905263627840527E-3</v>
      </c>
    </row>
    <row r="53" spans="1:10" customFormat="1" ht="13.2" x14ac:dyDescent="0.25">
      <c r="A53" s="19">
        <v>50</v>
      </c>
      <c r="B53" s="17" t="s">
        <v>58</v>
      </c>
      <c r="C53">
        <v>0</v>
      </c>
      <c r="D53">
        <v>0</v>
      </c>
      <c r="E53">
        <v>2</v>
      </c>
      <c r="F53">
        <v>45</v>
      </c>
      <c r="G53" s="3">
        <v>0</v>
      </c>
      <c r="H53" s="3">
        <f>(E53/F53)-1</f>
        <v>-0.9555555555555556</v>
      </c>
      <c r="I53" s="3">
        <f>E53/$E$58</f>
        <v>3.8707929319321062E-5</v>
      </c>
      <c r="J53" s="3">
        <f>F53/$F$58</f>
        <v>1.0045091298718693E-3</v>
      </c>
    </row>
    <row r="54" spans="1:10" customFormat="1" ht="13.2" x14ac:dyDescent="0.25">
      <c r="A54" s="19">
        <v>51</v>
      </c>
      <c r="B54" s="17" t="s">
        <v>59</v>
      </c>
      <c r="C54">
        <v>0</v>
      </c>
      <c r="D54">
        <v>2</v>
      </c>
      <c r="E54">
        <v>0</v>
      </c>
      <c r="F54">
        <v>65</v>
      </c>
      <c r="G54" s="3">
        <f>(C54/D54)-1</f>
        <v>-1</v>
      </c>
      <c r="H54" s="3">
        <f>(E54/F54)-1</f>
        <v>-1</v>
      </c>
      <c r="I54" s="3">
        <v>0</v>
      </c>
      <c r="J54" s="3">
        <f>F54/$F$58</f>
        <v>1.4509576320371445E-3</v>
      </c>
    </row>
    <row r="55" spans="1:10" customFormat="1" ht="13.2" x14ac:dyDescent="0.25">
      <c r="A55" s="19">
        <v>52</v>
      </c>
      <c r="B55" s="17" t="s">
        <v>60</v>
      </c>
      <c r="C55">
        <v>0</v>
      </c>
      <c r="D55">
        <v>0</v>
      </c>
      <c r="E55">
        <v>0</v>
      </c>
      <c r="F55">
        <v>5</v>
      </c>
      <c r="G55" s="3">
        <v>0</v>
      </c>
      <c r="H55" s="3">
        <f>(E55/F55)-1</f>
        <v>-1</v>
      </c>
      <c r="I55" s="3">
        <v>0</v>
      </c>
      <c r="J55" s="3">
        <f>F55/$F$58</f>
        <v>1.1161212554131881E-4</v>
      </c>
    </row>
    <row r="56" spans="1:10" customFormat="1" ht="13.2" x14ac:dyDescent="0.25">
      <c r="A56" s="19">
        <v>53</v>
      </c>
      <c r="B56" s="17" t="s">
        <v>61</v>
      </c>
      <c r="C56">
        <v>0</v>
      </c>
      <c r="D56">
        <v>0</v>
      </c>
      <c r="E56">
        <v>0</v>
      </c>
      <c r="F56">
        <v>3</v>
      </c>
      <c r="G56" s="3">
        <v>0</v>
      </c>
      <c r="H56" s="3">
        <f>(E56/F56)-1</f>
        <v>-1</v>
      </c>
      <c r="I56" s="3">
        <v>0</v>
      </c>
      <c r="J56" s="3">
        <f>F56/$F$58</f>
        <v>6.6967275324791284E-5</v>
      </c>
    </row>
    <row r="57" spans="1:10" customFormat="1" ht="13.2" x14ac:dyDescent="0.25">
      <c r="A57" s="19">
        <v>54</v>
      </c>
      <c r="B57" s="17" t="s">
        <v>62</v>
      </c>
      <c r="C57">
        <v>0</v>
      </c>
      <c r="D57">
        <v>0</v>
      </c>
      <c r="E57">
        <v>0</v>
      </c>
      <c r="F57">
        <v>75</v>
      </c>
      <c r="G57" s="3">
        <v>0</v>
      </c>
      <c r="H57" s="3">
        <f>(E57/F57)-1</f>
        <v>-1</v>
      </c>
      <c r="I57" s="3">
        <v>0</v>
      </c>
      <c r="J57" s="3">
        <f>F57/$F$58</f>
        <v>1.6741818831197822E-3</v>
      </c>
    </row>
    <row r="58" spans="1:10" s="6" customFormat="1" ht="13.2" x14ac:dyDescent="0.25">
      <c r="A58" s="20"/>
      <c r="B58" s="5" t="s">
        <v>63</v>
      </c>
      <c r="C58" s="6">
        <v>5120</v>
      </c>
      <c r="D58" s="6">
        <v>4501</v>
      </c>
      <c r="E58" s="6">
        <v>51669</v>
      </c>
      <c r="F58" s="6">
        <v>44798</v>
      </c>
      <c r="G58" s="7">
        <f t="shared" ref="G53:G58" si="0">(C58/D58)-1</f>
        <v>0.13752499444567867</v>
      </c>
      <c r="H58" s="7">
        <f t="shared" ref="H46:H58" si="1">(E58/F58)-1</f>
        <v>0.15337738291888026</v>
      </c>
      <c r="I58" s="7">
        <f t="shared" ref="I53:I58" si="2">E58/$E$58</f>
        <v>1</v>
      </c>
      <c r="J58" s="7">
        <f t="shared" ref="J46:J58" si="3">F58/$F$58</f>
        <v>1</v>
      </c>
    </row>
    <row r="59" spans="1:10" customFormat="1" ht="13.2" x14ac:dyDescent="0.25">
      <c r="A59" s="19"/>
      <c r="B59" s="4" t="s">
        <v>3</v>
      </c>
      <c r="G59" s="3"/>
      <c r="H59" s="3"/>
      <c r="I59" s="3"/>
      <c r="J59" s="3"/>
    </row>
  </sheetData>
  <sortState ref="B4:J57">
    <sortCondition descending="1" ref="E4:E57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2017-01-11T12:55:00Z</cp:lastPrinted>
  <dcterms:created xsi:type="dcterms:W3CDTF">2005-03-09T11:14:40Z</dcterms:created>
  <dcterms:modified xsi:type="dcterms:W3CDTF">2017-01-11T14:32:20Z</dcterms:modified>
</cp:coreProperties>
</file>