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708 inkl bilföretag" sheetId="3" r:id="rId1"/>
  </sheets>
  <calcPr calcId="145621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<sst xmlns="http://schemas.openxmlformats.org/spreadsheetml/2006/main" count="55" uniqueCount="51">
  <si>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</si>
  <si>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</si>
  <si>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</si>
  <si>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</si>
  <si>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</si>
  <si>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</si>
  <si>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</si>
  <si>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</si>
  <si>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</si>
  <si>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</si>
  <si>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</si>
  <si>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</si>
  <si>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</si>
  <si>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</si>
  <si>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</si>
  <si>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</si>
  <si>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</si>
  <si>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</si>
  <si>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</si>
  <si>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</si>
  <si>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</si>
  <si>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</si>
  <si>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</si>
  <si>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</si>
  <si>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</si>
  <si>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</si>
  <si>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</si>
  <si>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</si>
  <si>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</si>
  <si>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</si>
  <si>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</si>
  <si>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</si>
  <si>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</si>
  <si>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</si>
  <si>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</si>
  <si>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</si>
  <si>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</si>
  <si>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</si>
  <si>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</si>
  <si>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</si>
  <si>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</si>
  <si>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</si>
  <si>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</si>
  <si>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</si>
  <si>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</si>
  <si>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</si>
  <si>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</si>
  <si>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</si>
  <si>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januari-augusti</t>
  </si>
  <si>
    <t>augusti</t>
  </si>
  <si>
    <t>2017.09.01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</si>
</sst>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43</v>
      </c>
    </row>
    <row r="4" spans="1:18" ht="13.6" thickBot="1" x14ac:dyDescent="0.25">
      <c r="B4" s="1" t="s">
        <v>41</v>
      </c>
      <c r="N4" s="16" t="s">
        <v>50</v>
      </c>
    </row>
    <row r="5" spans="1:18" x14ac:dyDescent="0.2">
      <c r="C5" s="58" t="s">
        <v>49</v>
      </c>
      <c r="D5" s="59"/>
      <c r="E5" s="59"/>
      <c r="F5" s="59"/>
      <c r="G5" s="59"/>
      <c r="H5" s="59"/>
      <c r="I5" s="59"/>
      <c r="J5" s="60"/>
      <c r="K5" s="58" t="s">
        <v>48</v>
      </c>
      <c r="L5" s="59"/>
      <c r="M5" s="59"/>
      <c r="N5" s="59"/>
      <c r="O5" s="59"/>
      <c r="P5" s="59"/>
      <c r="Q5" s="61"/>
      <c r="R5" s="62"/>
    </row>
    <row r="6" spans="1:18" x14ac:dyDescent="0.2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">
      <c r="A7" s="1"/>
      <c r="B7" s="5" t="s">
        <v>1</v>
      </c>
      <c r="C7" s="6">
        <v>2017</v>
      </c>
      <c r="D7" s="2">
        <v>2016</v>
      </c>
      <c r="E7" s="6">
        <v>2017</v>
      </c>
      <c r="F7" s="2">
        <v>2016</v>
      </c>
      <c r="G7" s="6">
        <v>2017</v>
      </c>
      <c r="H7" s="2">
        <v>2016</v>
      </c>
      <c r="I7" s="6">
        <v>2017</v>
      </c>
      <c r="J7" s="2">
        <v>2016</v>
      </c>
      <c r="K7" s="6">
        <v>2017</v>
      </c>
      <c r="L7" s="2">
        <v>2016</v>
      </c>
      <c r="M7" s="6">
        <v>2017</v>
      </c>
      <c r="N7" s="2">
        <v>2016</v>
      </c>
      <c r="O7" s="6">
        <v>2017</v>
      </c>
      <c r="P7" s="2">
        <v>2016</v>
      </c>
      <c r="Q7" s="6">
        <v>2017</v>
      </c>
      <c r="R7" s="17">
        <v>2016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16</v>
      </c>
      <c r="D9" s="50">
        <v>5</v>
      </c>
      <c r="E9" s="50">
        <v>17</v>
      </c>
      <c r="F9" s="47">
        <v>6</v>
      </c>
      <c r="G9" s="20">
        <f t="shared" ref="G9:H25" si="0">IF(E9=0,"",SUM(E9/I9))</f>
        <v>0.51515151515151514</v>
      </c>
      <c r="H9" s="30">
        <f t="shared" si="0"/>
        <v>0.54545454545454541</v>
      </c>
      <c r="I9" s="34">
        <f>SUM(C9,E9)</f>
        <v>33</v>
      </c>
      <c r="J9" s="32">
        <f>SUM(D9,F9)</f>
        <v>11</v>
      </c>
      <c r="K9" s="18">
        <v>121</v>
      </c>
      <c r="L9" s="19">
        <v>19</v>
      </c>
      <c r="M9" s="19">
        <v>231</v>
      </c>
      <c r="N9" s="19">
        <v>45</v>
      </c>
      <c r="O9" s="20">
        <f t="shared" ref="O9:P48" si="1">IF(M9=0,"",SUM(M9/Q9))</f>
        <v>0.65625</v>
      </c>
      <c r="P9" s="30">
        <f t="shared" si="1"/>
        <v>0.703125</v>
      </c>
      <c r="Q9" s="32">
        <f>SUM(K9,M9)</f>
        <v>352</v>
      </c>
      <c r="R9" s="28">
        <f>SUM(L9,N9)</f>
        <v>64</v>
      </c>
    </row>
    <row r="10" spans="1:18" ht="13.6" x14ac:dyDescent="0.25">
      <c r="A10" s="1"/>
      <c r="B10" s="25" t="s">
        <v>3</v>
      </c>
      <c r="C10" s="51">
        <v>618</v>
      </c>
      <c r="D10" s="52">
        <v>452</v>
      </c>
      <c r="E10" s="52">
        <v>1212</v>
      </c>
      <c r="F10" s="48">
        <v>1328</v>
      </c>
      <c r="G10" s="23">
        <f t="shared" si="0"/>
        <v>0.6622950819672131</v>
      </c>
      <c r="H10" s="31">
        <f t="shared" si="0"/>
        <v>0.74606741573033708</v>
      </c>
      <c r="I10" s="35">
        <f t="shared" ref="I10:I49" si="2">SUM(C10,E10)</f>
        <v>1830</v>
      </c>
      <c r="J10" s="33">
        <f t="shared" ref="J10:J49" si="3">SUM(D10,F10)</f>
        <v>1780</v>
      </c>
      <c r="K10" s="21">
        <v>3508</v>
      </c>
      <c r="L10" s="48">
        <v>3889</v>
      </c>
      <c r="M10" s="48">
        <v>9693</v>
      </c>
      <c r="N10" s="48">
        <v>10411</v>
      </c>
      <c r="O10" s="23">
        <f t="shared" si="1"/>
        <v>0.73426255586697975</v>
      </c>
      <c r="P10" s="31">
        <f t="shared" si="1"/>
        <v>0.72804195804195804</v>
      </c>
      <c r="Q10" s="33">
        <f t="shared" ref="Q10:Q49" si="4">SUM(K10,M10)</f>
        <v>13201</v>
      </c>
      <c r="R10" s="29">
        <f t="shared" ref="R10:R49" si="5">SUM(L10,N10)</f>
        <v>14300</v>
      </c>
    </row>
    <row r="11" spans="1:18" ht="13.6" x14ac:dyDescent="0.25">
      <c r="A11" s="1"/>
      <c r="B11" s="25" t="s">
        <v>4</v>
      </c>
      <c r="C11" s="51">
        <v>310</v>
      </c>
      <c r="D11" s="52">
        <v>335</v>
      </c>
      <c r="E11" s="52">
        <v>1532</v>
      </c>
      <c r="F11" s="48">
        <v>1604</v>
      </c>
      <c r="G11" s="23">
        <f t="shared" si="0"/>
        <v>0.83170466883821936</v>
      </c>
      <c r="H11" s="31">
        <f t="shared" si="0"/>
        <v>0.82723053120165035</v>
      </c>
      <c r="I11" s="35">
        <f t="shared" si="2"/>
        <v>1842</v>
      </c>
      <c r="J11" s="33">
        <f t="shared" si="3"/>
        <v>1939</v>
      </c>
      <c r="K11" s="21">
        <v>2457</v>
      </c>
      <c r="L11" s="48">
        <v>2449</v>
      </c>
      <c r="M11" s="48">
        <v>11968</v>
      </c>
      <c r="N11" s="48">
        <v>12058</v>
      </c>
      <c r="O11" s="23">
        <f t="shared" si="1"/>
        <v>0.82967071057192376</v>
      </c>
      <c r="P11" s="31">
        <f t="shared" si="1"/>
        <v>0.83118494519886954</v>
      </c>
      <c r="Q11" s="33">
        <f t="shared" si="4"/>
        <v>14425</v>
      </c>
      <c r="R11" s="29">
        <f t="shared" si="5"/>
        <v>14507</v>
      </c>
    </row>
    <row r="12" spans="1:18" ht="13.6" x14ac:dyDescent="0.25">
      <c r="A12" s="1"/>
      <c r="B12" s="26" t="s">
        <v>46</v>
      </c>
      <c r="C12" s="51">
        <v>2</v>
      </c>
      <c r="D12" s="52">
        <v>1</v>
      </c>
      <c r="E12" s="52">
        <v>3</v>
      </c>
      <c r="F12" s="48">
        <v>5</v>
      </c>
      <c r="G12" s="23">
        <f t="shared" si="0"/>
        <v>0.6</v>
      </c>
      <c r="H12" s="31">
        <f t="shared" si="0"/>
        <v>0.83333333333333337</v>
      </c>
      <c r="I12" s="35">
        <f t="shared" si="2"/>
        <v>5</v>
      </c>
      <c r="J12" s="33">
        <f t="shared" si="3"/>
        <v>6</v>
      </c>
      <c r="K12" s="21">
        <v>8</v>
      </c>
      <c r="L12" s="48">
        <v>7</v>
      </c>
      <c r="M12" s="48">
        <v>19</v>
      </c>
      <c r="N12" s="48">
        <v>30</v>
      </c>
      <c r="O12" s="23">
        <f t="shared" si="1"/>
        <v>0.70370370370370372</v>
      </c>
      <c r="P12" s="31">
        <f t="shared" si="1"/>
        <v>0.81081081081081086</v>
      </c>
      <c r="Q12" s="33">
        <f t="shared" si="4"/>
        <v>27</v>
      </c>
      <c r="R12" s="29">
        <f t="shared" si="5"/>
        <v>37</v>
      </c>
    </row>
    <row r="13" spans="1:18" ht="13.6" x14ac:dyDescent="0.25">
      <c r="A13" s="1"/>
      <c r="B13" s="25" t="s">
        <v>5</v>
      </c>
      <c r="C13" s="51">
        <v>10</v>
      </c>
      <c r="D13" s="52">
        <v>7</v>
      </c>
      <c r="E13" s="52">
        <v>2</v>
      </c>
      <c r="F13" s="48">
        <v>5</v>
      </c>
      <c r="G13" s="23">
        <f t="shared" si="0"/>
        <v>0.16666666666666666</v>
      </c>
      <c r="H13" s="31">
        <f t="shared" si="0"/>
        <v>0.41666666666666669</v>
      </c>
      <c r="I13" s="35">
        <f t="shared" si="2"/>
        <v>12</v>
      </c>
      <c r="J13" s="33">
        <f t="shared" si="3"/>
        <v>12</v>
      </c>
      <c r="K13" s="21">
        <v>107</v>
      </c>
      <c r="L13" s="48">
        <v>57</v>
      </c>
      <c r="M13" s="48">
        <v>44</v>
      </c>
      <c r="N13" s="48">
        <v>32</v>
      </c>
      <c r="O13" s="23">
        <f t="shared" si="1"/>
        <v>0.29139072847682118</v>
      </c>
      <c r="P13" s="31">
        <f t="shared" si="1"/>
        <v>0.3595505617977528</v>
      </c>
      <c r="Q13" s="33">
        <f t="shared" si="4"/>
        <v>151</v>
      </c>
      <c r="R13" s="29">
        <f t="shared" si="5"/>
        <v>89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226</v>
      </c>
      <c r="D15" s="52">
        <v>280</v>
      </c>
      <c r="E15" s="52">
        <v>121</v>
      </c>
      <c r="F15" s="48">
        <v>148</v>
      </c>
      <c r="G15" s="23">
        <f t="shared" si="0"/>
        <v>0.34870317002881845</v>
      </c>
      <c r="H15" s="31">
        <f t="shared" si="0"/>
        <v>0.34579439252336447</v>
      </c>
      <c r="I15" s="35">
        <f t="shared" si="2"/>
        <v>347</v>
      </c>
      <c r="J15" s="33">
        <f t="shared" si="3"/>
        <v>428</v>
      </c>
      <c r="K15" s="21">
        <v>1988</v>
      </c>
      <c r="L15" s="48">
        <v>1728</v>
      </c>
      <c r="M15" s="48">
        <v>1785</v>
      </c>
      <c r="N15" s="48">
        <v>1372</v>
      </c>
      <c r="O15" s="23">
        <f t="shared" si="1"/>
        <v>0.47309833024118736</v>
      </c>
      <c r="P15" s="31">
        <f t="shared" si="1"/>
        <v>0.44258064516129031</v>
      </c>
      <c r="Q15" s="33">
        <f t="shared" si="4"/>
        <v>3773</v>
      </c>
      <c r="R15" s="29">
        <f t="shared" si="5"/>
        <v>3100</v>
      </c>
    </row>
    <row r="16" spans="1:18" ht="13.6" x14ac:dyDescent="0.25">
      <c r="A16" s="1"/>
      <c r="B16" s="25" t="s">
        <v>8</v>
      </c>
      <c r="C16" s="51">
        <v>262</v>
      </c>
      <c r="D16" s="52">
        <v>272</v>
      </c>
      <c r="E16" s="52">
        <v>38</v>
      </c>
      <c r="F16" s="48">
        <v>79</v>
      </c>
      <c r="G16" s="23">
        <f t="shared" si="0"/>
        <v>0.12666666666666668</v>
      </c>
      <c r="H16" s="31">
        <f t="shared" si="0"/>
        <v>0.22507122507122507</v>
      </c>
      <c r="I16" s="35">
        <f t="shared" si="2"/>
        <v>300</v>
      </c>
      <c r="J16" s="33">
        <f t="shared" si="3"/>
        <v>351</v>
      </c>
      <c r="K16" s="21">
        <v>1922</v>
      </c>
      <c r="L16" s="22">
        <v>2491</v>
      </c>
      <c r="M16" s="22">
        <v>781</v>
      </c>
      <c r="N16" s="22">
        <v>707</v>
      </c>
      <c r="O16" s="23">
        <f t="shared" si="1"/>
        <v>0.28893821679615245</v>
      </c>
      <c r="P16" s="31">
        <f t="shared" si="1"/>
        <v>0.22107567229518449</v>
      </c>
      <c r="Q16" s="33">
        <f t="shared" si="4"/>
        <v>2703</v>
      </c>
      <c r="R16" s="29">
        <f t="shared" si="5"/>
        <v>3198</v>
      </c>
    </row>
    <row r="17" spans="1:18" ht="13.6" x14ac:dyDescent="0.25">
      <c r="A17" s="1"/>
      <c r="B17" s="25" t="s">
        <v>9</v>
      </c>
      <c r="C17" s="51">
        <v>0</v>
      </c>
      <c r="D17" s="52">
        <v>0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0</v>
      </c>
      <c r="J17" s="33">
        <f t="shared" si="3"/>
        <v>0</v>
      </c>
      <c r="K17" s="21">
        <v>1</v>
      </c>
      <c r="L17" s="22">
        <v>0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1</v>
      </c>
      <c r="R17" s="29">
        <f t="shared" si="5"/>
        <v>0</v>
      </c>
    </row>
    <row r="18" spans="1:18" ht="13.6" x14ac:dyDescent="0.25">
      <c r="A18" s="1"/>
      <c r="B18" s="25" t="s">
        <v>10</v>
      </c>
      <c r="C18" s="21">
        <v>464</v>
      </c>
      <c r="D18" s="22">
        <v>416</v>
      </c>
      <c r="E18" s="22">
        <v>165</v>
      </c>
      <c r="F18" s="22">
        <v>131</v>
      </c>
      <c r="G18" s="23">
        <f t="shared" si="0"/>
        <v>0.26232114467408585</v>
      </c>
      <c r="H18" s="31">
        <f t="shared" si="0"/>
        <v>0.23948811700182815</v>
      </c>
      <c r="I18" s="35">
        <f t="shared" si="2"/>
        <v>629</v>
      </c>
      <c r="J18" s="33">
        <f t="shared" si="3"/>
        <v>547</v>
      </c>
      <c r="K18" s="21">
        <v>4352</v>
      </c>
      <c r="L18" s="22">
        <v>3724</v>
      </c>
      <c r="M18" s="22">
        <v>1356</v>
      </c>
      <c r="N18" s="22">
        <v>1904</v>
      </c>
      <c r="O18" s="23">
        <f t="shared" si="1"/>
        <v>0.23756131744919412</v>
      </c>
      <c r="P18" s="31">
        <f t="shared" si="1"/>
        <v>0.3383084577114428</v>
      </c>
      <c r="Q18" s="33">
        <f t="shared" si="4"/>
        <v>5708</v>
      </c>
      <c r="R18" s="29">
        <f t="shared" si="5"/>
        <v>5628</v>
      </c>
    </row>
    <row r="19" spans="1:18" ht="13.6" x14ac:dyDescent="0.25">
      <c r="A19" s="1"/>
      <c r="B19" s="25" t="s">
        <v>11</v>
      </c>
      <c r="C19" s="21">
        <v>255</v>
      </c>
      <c r="D19" s="22">
        <v>364</v>
      </c>
      <c r="E19" s="22">
        <v>593</v>
      </c>
      <c r="F19" s="22">
        <v>562</v>
      </c>
      <c r="G19" s="23">
        <f t="shared" si="0"/>
        <v>0.6992924528301887</v>
      </c>
      <c r="H19" s="31">
        <f t="shared" si="0"/>
        <v>0.60691144708423328</v>
      </c>
      <c r="I19" s="35">
        <f t="shared" si="2"/>
        <v>848</v>
      </c>
      <c r="J19" s="33">
        <f t="shared" si="3"/>
        <v>926</v>
      </c>
      <c r="K19" s="21">
        <v>2217</v>
      </c>
      <c r="L19" s="22">
        <v>2341</v>
      </c>
      <c r="M19" s="22">
        <v>6313</v>
      </c>
      <c r="N19" s="22">
        <v>5901</v>
      </c>
      <c r="O19" s="23">
        <f t="shared" si="1"/>
        <v>0.74009378663540448</v>
      </c>
      <c r="P19" s="31">
        <f t="shared" si="1"/>
        <v>0.71596699830138311</v>
      </c>
      <c r="Q19" s="33">
        <f t="shared" si="4"/>
        <v>8530</v>
      </c>
      <c r="R19" s="29">
        <f t="shared" si="5"/>
        <v>8242</v>
      </c>
    </row>
    <row r="20" spans="1:18" ht="13.6" x14ac:dyDescent="0.25">
      <c r="A20" s="1"/>
      <c r="B20" s="25" t="s">
        <v>12</v>
      </c>
      <c r="C20" s="21">
        <v>126</v>
      </c>
      <c r="D20" s="22">
        <v>192</v>
      </c>
      <c r="E20" s="22">
        <v>106</v>
      </c>
      <c r="F20" s="22">
        <v>128</v>
      </c>
      <c r="G20" s="23">
        <f t="shared" si="0"/>
        <v>0.45689655172413796</v>
      </c>
      <c r="H20" s="31">
        <f t="shared" si="0"/>
        <v>0.4</v>
      </c>
      <c r="I20" s="35">
        <f t="shared" si="2"/>
        <v>232</v>
      </c>
      <c r="J20" s="33">
        <f t="shared" si="3"/>
        <v>320</v>
      </c>
      <c r="K20" s="21">
        <v>1186</v>
      </c>
      <c r="L20" s="22">
        <v>1291</v>
      </c>
      <c r="M20" s="22">
        <v>1015</v>
      </c>
      <c r="N20" s="22">
        <v>1475</v>
      </c>
      <c r="O20" s="23">
        <f t="shared" si="1"/>
        <v>0.46115402089959112</v>
      </c>
      <c r="P20" s="31">
        <f t="shared" si="1"/>
        <v>0.53326102675343456</v>
      </c>
      <c r="Q20" s="33">
        <f t="shared" si="4"/>
        <v>2201</v>
      </c>
      <c r="R20" s="29">
        <f t="shared" si="5"/>
        <v>2766</v>
      </c>
    </row>
    <row r="21" spans="1:18" ht="13.6" x14ac:dyDescent="0.25">
      <c r="A21" s="1"/>
      <c r="B21" s="25" t="s">
        <v>13</v>
      </c>
      <c r="C21" s="21">
        <v>323</v>
      </c>
      <c r="D21" s="22">
        <v>382</v>
      </c>
      <c r="E21" s="22">
        <v>215</v>
      </c>
      <c r="F21" s="22">
        <v>151</v>
      </c>
      <c r="G21" s="23">
        <f t="shared" si="0"/>
        <v>0.3996282527881041</v>
      </c>
      <c r="H21" s="31">
        <f t="shared" si="0"/>
        <v>0.28330206378986866</v>
      </c>
      <c r="I21" s="35">
        <f t="shared" si="2"/>
        <v>538</v>
      </c>
      <c r="J21" s="33">
        <f t="shared" si="3"/>
        <v>533</v>
      </c>
      <c r="K21" s="21">
        <v>2207</v>
      </c>
      <c r="L21" s="22">
        <v>2989</v>
      </c>
      <c r="M21" s="22">
        <v>3363</v>
      </c>
      <c r="N21" s="22">
        <v>3086</v>
      </c>
      <c r="O21" s="23">
        <f t="shared" si="1"/>
        <v>0.60377019748653504</v>
      </c>
      <c r="P21" s="31">
        <f t="shared" si="1"/>
        <v>0.50798353909465022</v>
      </c>
      <c r="Q21" s="33">
        <f t="shared" si="4"/>
        <v>5570</v>
      </c>
      <c r="R21" s="29">
        <f t="shared" si="5"/>
        <v>6075</v>
      </c>
    </row>
    <row r="22" spans="1:18" ht="13.6" x14ac:dyDescent="0.25">
      <c r="A22" s="1"/>
      <c r="B22" s="25" t="s">
        <v>14</v>
      </c>
      <c r="C22" s="21">
        <v>7</v>
      </c>
      <c r="D22" s="22">
        <v>1</v>
      </c>
      <c r="E22" s="22">
        <v>4</v>
      </c>
      <c r="F22" s="22">
        <v>0</v>
      </c>
      <c r="G22" s="23">
        <f t="shared" si="0"/>
        <v>0.36363636363636365</v>
      </c>
      <c r="H22" s="31" t="str">
        <f t="shared" si="0"/>
        <v/>
      </c>
      <c r="I22" s="35">
        <f t="shared" si="2"/>
        <v>11</v>
      </c>
      <c r="J22" s="33">
        <f t="shared" si="3"/>
        <v>1</v>
      </c>
      <c r="K22" s="21">
        <v>35</v>
      </c>
      <c r="L22" s="22">
        <v>20</v>
      </c>
      <c r="M22" s="22">
        <v>6</v>
      </c>
      <c r="N22" s="22">
        <v>11</v>
      </c>
      <c r="O22" s="23">
        <f t="shared" si="1"/>
        <v>0.14634146341463414</v>
      </c>
      <c r="P22" s="31">
        <f t="shared" si="1"/>
        <v>0.35483870967741937</v>
      </c>
      <c r="Q22" s="33">
        <f t="shared" si="4"/>
        <v>41</v>
      </c>
      <c r="R22" s="29">
        <f t="shared" si="5"/>
        <v>31</v>
      </c>
    </row>
    <row r="23" spans="1:18" ht="13.6" x14ac:dyDescent="0.25">
      <c r="A23" s="1"/>
      <c r="B23" s="25" t="s">
        <v>15</v>
      </c>
      <c r="C23" s="21">
        <v>5</v>
      </c>
      <c r="D23" s="22">
        <v>10</v>
      </c>
      <c r="E23" s="22">
        <v>8</v>
      </c>
      <c r="F23" s="22">
        <v>27</v>
      </c>
      <c r="G23" s="23">
        <f t="shared" si="0"/>
        <v>0.61538461538461542</v>
      </c>
      <c r="H23" s="31">
        <f t="shared" si="0"/>
        <v>0.72972972972972971</v>
      </c>
      <c r="I23" s="35">
        <f t="shared" si="2"/>
        <v>13</v>
      </c>
      <c r="J23" s="33">
        <f t="shared" si="3"/>
        <v>37</v>
      </c>
      <c r="K23" s="21">
        <v>60</v>
      </c>
      <c r="L23" s="22">
        <v>80</v>
      </c>
      <c r="M23" s="22">
        <v>128</v>
      </c>
      <c r="N23" s="22">
        <v>321</v>
      </c>
      <c r="O23" s="23">
        <f t="shared" si="1"/>
        <v>0.68085106382978722</v>
      </c>
      <c r="P23" s="31">
        <f t="shared" si="1"/>
        <v>0.80049875311720697</v>
      </c>
      <c r="Q23" s="33">
        <f t="shared" si="4"/>
        <v>188</v>
      </c>
      <c r="R23" s="29">
        <f t="shared" si="5"/>
        <v>401</v>
      </c>
    </row>
    <row r="24" spans="1:18" ht="13.6" x14ac:dyDescent="0.25">
      <c r="A24" s="1"/>
      <c r="B24" s="25" t="s">
        <v>16</v>
      </c>
      <c r="C24" s="21">
        <v>14</v>
      </c>
      <c r="D24" s="22">
        <v>21</v>
      </c>
      <c r="E24" s="22">
        <v>32</v>
      </c>
      <c r="F24" s="22">
        <v>43</v>
      </c>
      <c r="G24" s="23">
        <f t="shared" si="0"/>
        <v>0.69565217391304346</v>
      </c>
      <c r="H24" s="31">
        <f t="shared" si="0"/>
        <v>0.671875</v>
      </c>
      <c r="I24" s="35">
        <f t="shared" si="2"/>
        <v>46</v>
      </c>
      <c r="J24" s="33">
        <f t="shared" si="3"/>
        <v>64</v>
      </c>
      <c r="K24" s="21">
        <v>104</v>
      </c>
      <c r="L24" s="22">
        <v>108</v>
      </c>
      <c r="M24" s="22">
        <v>459</v>
      </c>
      <c r="N24" s="22">
        <v>558</v>
      </c>
      <c r="O24" s="23">
        <f t="shared" si="1"/>
        <v>0.81527531083481353</v>
      </c>
      <c r="P24" s="31">
        <f t="shared" si="1"/>
        <v>0.83783783783783783</v>
      </c>
      <c r="Q24" s="33">
        <f t="shared" si="4"/>
        <v>563</v>
      </c>
      <c r="R24" s="29">
        <f t="shared" si="5"/>
        <v>666</v>
      </c>
    </row>
    <row r="25" spans="1:18" ht="13.6" x14ac:dyDescent="0.25">
      <c r="A25" s="1"/>
      <c r="B25" s="25" t="s">
        <v>17</v>
      </c>
      <c r="C25" s="21">
        <v>1051</v>
      </c>
      <c r="D25" s="22">
        <v>1185</v>
      </c>
      <c r="E25" s="22">
        <v>1055</v>
      </c>
      <c r="F25" s="22">
        <v>656</v>
      </c>
      <c r="G25" s="23">
        <f t="shared" si="0"/>
        <v>0.5009496676163343</v>
      </c>
      <c r="H25" s="31">
        <f t="shared" si="0"/>
        <v>0.35632808256382403</v>
      </c>
      <c r="I25" s="35">
        <f t="shared" si="2"/>
        <v>2106</v>
      </c>
      <c r="J25" s="33">
        <f t="shared" si="3"/>
        <v>1841</v>
      </c>
      <c r="K25" s="21">
        <v>8211</v>
      </c>
      <c r="L25" s="22">
        <v>8696</v>
      </c>
      <c r="M25" s="22">
        <v>6494</v>
      </c>
      <c r="N25" s="22">
        <v>5485</v>
      </c>
      <c r="O25" s="23">
        <f t="shared" si="1"/>
        <v>0.44161849710982659</v>
      </c>
      <c r="P25" s="31">
        <f t="shared" si="1"/>
        <v>0.38678513503984202</v>
      </c>
      <c r="Q25" s="33">
        <f t="shared" si="4"/>
        <v>14705</v>
      </c>
      <c r="R25" s="29">
        <f t="shared" si="5"/>
        <v>14181</v>
      </c>
    </row>
    <row r="26" spans="1:18" ht="13.6" x14ac:dyDescent="0.25">
      <c r="A26" s="1"/>
      <c r="B26" s="25" t="s">
        <v>18</v>
      </c>
      <c r="C26" s="21">
        <v>1</v>
      </c>
      <c r="D26" s="22">
        <v>0</v>
      </c>
      <c r="E26" s="22">
        <v>3</v>
      </c>
      <c r="F26" s="22">
        <v>5</v>
      </c>
      <c r="G26" s="23">
        <f t="shared" ref="G26:H47" si="6">IF(E26=0,"",SUM(E26/I26))</f>
        <v>0.75</v>
      </c>
      <c r="H26" s="31">
        <f t="shared" si="6"/>
        <v>1</v>
      </c>
      <c r="I26" s="35">
        <f t="shared" si="2"/>
        <v>4</v>
      </c>
      <c r="J26" s="33">
        <f t="shared" si="3"/>
        <v>5</v>
      </c>
      <c r="K26" s="21">
        <v>5</v>
      </c>
      <c r="L26" s="22">
        <v>4</v>
      </c>
      <c r="M26" s="22">
        <v>12</v>
      </c>
      <c r="N26" s="22">
        <v>21</v>
      </c>
      <c r="O26" s="23">
        <f t="shared" si="1"/>
        <v>0.70588235294117652</v>
      </c>
      <c r="P26" s="31">
        <f t="shared" si="1"/>
        <v>0.84</v>
      </c>
      <c r="Q26" s="33">
        <f t="shared" si="4"/>
        <v>17</v>
      </c>
      <c r="R26" s="29">
        <f t="shared" si="5"/>
        <v>25</v>
      </c>
    </row>
    <row r="27" spans="1:18" ht="13.6" x14ac:dyDescent="0.25">
      <c r="A27" s="1"/>
      <c r="B27" s="26" t="s">
        <v>45</v>
      </c>
      <c r="C27" s="21">
        <v>0</v>
      </c>
      <c r="D27" s="22">
        <v>0</v>
      </c>
      <c r="E27" s="22">
        <v>0</v>
      </c>
      <c r="F27" s="22">
        <v>0</v>
      </c>
      <c r="G27" s="23" t="str">
        <f t="shared" si="6"/>
        <v/>
      </c>
      <c r="H27" s="31" t="str">
        <f t="shared" si="6"/>
        <v/>
      </c>
      <c r="I27" s="35">
        <f>SUM(C27,E27)</f>
        <v>0</v>
      </c>
      <c r="J27" s="33">
        <f>SUM(D27,F27)</f>
        <v>0</v>
      </c>
      <c r="K27" s="21">
        <v>0</v>
      </c>
      <c r="L27" s="22">
        <v>7</v>
      </c>
      <c r="M27" s="22">
        <v>0</v>
      </c>
      <c r="N27" s="22">
        <v>19</v>
      </c>
      <c r="O27" s="23" t="str">
        <f t="shared" si="1"/>
        <v/>
      </c>
      <c r="P27" s="31">
        <f t="shared" si="1"/>
        <v>0.73076923076923073</v>
      </c>
      <c r="Q27" s="33">
        <f>SUM(K27,M27)</f>
        <v>0</v>
      </c>
      <c r="R27" s="29">
        <f>SUM(L27,N27)</f>
        <v>26</v>
      </c>
    </row>
    <row r="28" spans="1:18" ht="13.6" x14ac:dyDescent="0.25">
      <c r="A28" s="1"/>
      <c r="B28" s="25" t="s">
        <v>19</v>
      </c>
      <c r="C28" s="21">
        <v>48</v>
      </c>
      <c r="D28" s="22">
        <v>17</v>
      </c>
      <c r="E28" s="22">
        <v>99</v>
      </c>
      <c r="F28" s="22">
        <v>59</v>
      </c>
      <c r="G28" s="23">
        <f t="shared" si="6"/>
        <v>0.67346938775510201</v>
      </c>
      <c r="H28" s="31">
        <f t="shared" si="6"/>
        <v>0.77631578947368418</v>
      </c>
      <c r="I28" s="35">
        <f t="shared" si="2"/>
        <v>147</v>
      </c>
      <c r="J28" s="33">
        <f t="shared" si="3"/>
        <v>76</v>
      </c>
      <c r="K28" s="21">
        <v>264</v>
      </c>
      <c r="L28" s="22">
        <v>162</v>
      </c>
      <c r="M28" s="22">
        <v>499</v>
      </c>
      <c r="N28" s="22">
        <v>431</v>
      </c>
      <c r="O28" s="23">
        <f t="shared" si="1"/>
        <v>0.653997378768021</v>
      </c>
      <c r="P28" s="31">
        <f t="shared" si="1"/>
        <v>0.72681281618887017</v>
      </c>
      <c r="Q28" s="33">
        <f t="shared" si="4"/>
        <v>763</v>
      </c>
      <c r="R28" s="29">
        <f t="shared" si="5"/>
        <v>593</v>
      </c>
    </row>
    <row r="29" spans="1:18" ht="13.6" x14ac:dyDescent="0.25">
      <c r="A29" s="1"/>
      <c r="B29" s="25" t="s">
        <v>20</v>
      </c>
      <c r="C29" s="21">
        <v>41</v>
      </c>
      <c r="D29" s="22">
        <v>29</v>
      </c>
      <c r="E29" s="22">
        <v>90</v>
      </c>
      <c r="F29" s="22">
        <v>121</v>
      </c>
      <c r="G29" s="23">
        <f t="shared" si="6"/>
        <v>0.68702290076335881</v>
      </c>
      <c r="H29" s="31">
        <f t="shared" si="6"/>
        <v>0.80666666666666664</v>
      </c>
      <c r="I29" s="35">
        <f t="shared" si="2"/>
        <v>131</v>
      </c>
      <c r="J29" s="33">
        <f t="shared" si="3"/>
        <v>150</v>
      </c>
      <c r="K29" s="21">
        <v>243</v>
      </c>
      <c r="L29" s="22">
        <v>246</v>
      </c>
      <c r="M29" s="22">
        <v>735</v>
      </c>
      <c r="N29" s="22">
        <v>852</v>
      </c>
      <c r="O29" s="23">
        <f t="shared" si="1"/>
        <v>0.75153374233128833</v>
      </c>
      <c r="P29" s="31">
        <f t="shared" si="1"/>
        <v>0.77595628415300544</v>
      </c>
      <c r="Q29" s="33">
        <f t="shared" si="4"/>
        <v>978</v>
      </c>
      <c r="R29" s="29">
        <f t="shared" si="5"/>
        <v>1098</v>
      </c>
    </row>
    <row r="30" spans="1:18" ht="13.6" x14ac:dyDescent="0.25">
      <c r="A30" s="1"/>
      <c r="B30" s="25" t="s">
        <v>21</v>
      </c>
      <c r="C30" s="21">
        <v>323</v>
      </c>
      <c r="D30" s="22">
        <v>413</v>
      </c>
      <c r="E30" s="22">
        <v>168</v>
      </c>
      <c r="F30" s="22">
        <v>142</v>
      </c>
      <c r="G30" s="23">
        <f t="shared" si="6"/>
        <v>0.34215885947046842</v>
      </c>
      <c r="H30" s="31">
        <f t="shared" si="6"/>
        <v>0.25585585585585585</v>
      </c>
      <c r="I30" s="35">
        <f t="shared" si="2"/>
        <v>491</v>
      </c>
      <c r="J30" s="33">
        <f t="shared" si="3"/>
        <v>555</v>
      </c>
      <c r="K30" s="21">
        <v>2644</v>
      </c>
      <c r="L30" s="22">
        <v>3414</v>
      </c>
      <c r="M30" s="22">
        <v>1295</v>
      </c>
      <c r="N30" s="22">
        <v>1247</v>
      </c>
      <c r="O30" s="23">
        <f t="shared" si="1"/>
        <v>0.32876364559532878</v>
      </c>
      <c r="P30" s="31">
        <f t="shared" si="1"/>
        <v>0.26753915468783523</v>
      </c>
      <c r="Q30" s="33">
        <f t="shared" si="4"/>
        <v>3939</v>
      </c>
      <c r="R30" s="29">
        <f t="shared" si="5"/>
        <v>4661</v>
      </c>
    </row>
    <row r="31" spans="1:18" ht="13.6" x14ac:dyDescent="0.25">
      <c r="A31" s="1"/>
      <c r="B31" s="25" t="s">
        <v>22</v>
      </c>
      <c r="C31" s="21">
        <v>383</v>
      </c>
      <c r="D31" s="22">
        <v>360</v>
      </c>
      <c r="E31" s="22">
        <v>1299</v>
      </c>
      <c r="F31" s="22">
        <v>1085</v>
      </c>
      <c r="G31" s="23">
        <f t="shared" si="6"/>
        <v>0.77229488703923899</v>
      </c>
      <c r="H31" s="31">
        <f t="shared" si="6"/>
        <v>0.75086505190311414</v>
      </c>
      <c r="I31" s="35">
        <f t="shared" si="2"/>
        <v>1682</v>
      </c>
      <c r="J31" s="33">
        <f t="shared" si="3"/>
        <v>1445</v>
      </c>
      <c r="K31" s="21">
        <v>3071</v>
      </c>
      <c r="L31" s="22">
        <v>2743</v>
      </c>
      <c r="M31" s="22">
        <v>9846</v>
      </c>
      <c r="N31" s="22">
        <v>8354</v>
      </c>
      <c r="O31" s="23">
        <f t="shared" si="1"/>
        <v>0.76225129674072922</v>
      </c>
      <c r="P31" s="31">
        <f t="shared" si="1"/>
        <v>0.75281607641704962</v>
      </c>
      <c r="Q31" s="33">
        <f t="shared" si="4"/>
        <v>12917</v>
      </c>
      <c r="R31" s="29">
        <f t="shared" si="5"/>
        <v>11097</v>
      </c>
    </row>
    <row r="32" spans="1:18" ht="13.6" x14ac:dyDescent="0.25">
      <c r="A32" s="1"/>
      <c r="B32" s="25" t="s">
        <v>23</v>
      </c>
      <c r="C32" s="21">
        <v>93</v>
      </c>
      <c r="D32" s="22">
        <v>115</v>
      </c>
      <c r="E32" s="22">
        <v>175</v>
      </c>
      <c r="F32" s="22">
        <v>155</v>
      </c>
      <c r="G32" s="23">
        <f t="shared" si="6"/>
        <v>0.65298507462686572</v>
      </c>
      <c r="H32" s="31">
        <f t="shared" si="6"/>
        <v>0.57407407407407407</v>
      </c>
      <c r="I32" s="35">
        <f t="shared" si="2"/>
        <v>268</v>
      </c>
      <c r="J32" s="33">
        <f t="shared" si="3"/>
        <v>270</v>
      </c>
      <c r="K32" s="21">
        <v>725</v>
      </c>
      <c r="L32" s="22">
        <v>830</v>
      </c>
      <c r="M32" s="22">
        <v>1259</v>
      </c>
      <c r="N32" s="22">
        <v>936</v>
      </c>
      <c r="O32" s="23">
        <f t="shared" si="1"/>
        <v>0.63457661290322576</v>
      </c>
      <c r="P32" s="31">
        <f t="shared" si="1"/>
        <v>0.53001132502831261</v>
      </c>
      <c r="Q32" s="33">
        <f t="shared" si="4"/>
        <v>1984</v>
      </c>
      <c r="R32" s="29">
        <f t="shared" si="5"/>
        <v>1766</v>
      </c>
    </row>
    <row r="33" spans="1:18" ht="13.6" x14ac:dyDescent="0.25">
      <c r="A33" s="1"/>
      <c r="B33" s="25" t="s">
        <v>24</v>
      </c>
      <c r="C33" s="21">
        <v>101</v>
      </c>
      <c r="D33" s="22">
        <v>92</v>
      </c>
      <c r="E33" s="22">
        <v>202</v>
      </c>
      <c r="F33" s="22">
        <v>162</v>
      </c>
      <c r="G33" s="23">
        <f t="shared" si="6"/>
        <v>0.66666666666666663</v>
      </c>
      <c r="H33" s="31">
        <f t="shared" si="6"/>
        <v>0.63779527559055116</v>
      </c>
      <c r="I33" s="35">
        <f t="shared" si="2"/>
        <v>303</v>
      </c>
      <c r="J33" s="33">
        <f t="shared" si="3"/>
        <v>254</v>
      </c>
      <c r="K33" s="21">
        <v>879</v>
      </c>
      <c r="L33" s="22">
        <v>958</v>
      </c>
      <c r="M33" s="22">
        <v>2050</v>
      </c>
      <c r="N33" s="22">
        <v>1633</v>
      </c>
      <c r="O33" s="23">
        <f t="shared" si="1"/>
        <v>0.69989757596449298</v>
      </c>
      <c r="P33" s="31">
        <f t="shared" si="1"/>
        <v>0.63025858741798535</v>
      </c>
      <c r="Q33" s="33">
        <f t="shared" si="4"/>
        <v>2929</v>
      </c>
      <c r="R33" s="29">
        <f t="shared" si="5"/>
        <v>2591</v>
      </c>
    </row>
    <row r="34" spans="1:18" ht="13.6" x14ac:dyDescent="0.25">
      <c r="A34" s="1"/>
      <c r="B34" s="25" t="s">
        <v>25</v>
      </c>
      <c r="C34" s="21">
        <v>526</v>
      </c>
      <c r="D34" s="22">
        <v>396</v>
      </c>
      <c r="E34" s="22">
        <v>278</v>
      </c>
      <c r="F34" s="22">
        <v>276</v>
      </c>
      <c r="G34" s="23">
        <f t="shared" si="6"/>
        <v>0.34577114427860695</v>
      </c>
      <c r="H34" s="31">
        <f t="shared" si="6"/>
        <v>0.4107142857142857</v>
      </c>
      <c r="I34" s="35">
        <f t="shared" si="2"/>
        <v>804</v>
      </c>
      <c r="J34" s="33">
        <f t="shared" si="3"/>
        <v>672</v>
      </c>
      <c r="K34" s="21">
        <v>3799</v>
      </c>
      <c r="L34" s="22">
        <v>3688</v>
      </c>
      <c r="M34" s="22">
        <v>2840</v>
      </c>
      <c r="N34" s="22">
        <v>2870</v>
      </c>
      <c r="O34" s="23">
        <f t="shared" si="1"/>
        <v>0.42777526735954208</v>
      </c>
      <c r="P34" s="31">
        <f t="shared" si="1"/>
        <v>0.43763342482464168</v>
      </c>
      <c r="Q34" s="33">
        <f t="shared" si="4"/>
        <v>6639</v>
      </c>
      <c r="R34" s="29">
        <f t="shared" si="5"/>
        <v>6558</v>
      </c>
    </row>
    <row r="35" spans="1:18" ht="13.6" x14ac:dyDescent="0.25">
      <c r="A35" s="1"/>
      <c r="B35" s="25" t="s">
        <v>26</v>
      </c>
      <c r="C35" s="21">
        <v>223</v>
      </c>
      <c r="D35" s="22">
        <v>286</v>
      </c>
      <c r="E35" s="22">
        <v>308</v>
      </c>
      <c r="F35" s="22">
        <v>397</v>
      </c>
      <c r="G35" s="23">
        <f t="shared" si="6"/>
        <v>0.58003766478342744</v>
      </c>
      <c r="H35" s="31">
        <f t="shared" si="6"/>
        <v>0.58125915080527091</v>
      </c>
      <c r="I35" s="35">
        <f t="shared" si="2"/>
        <v>531</v>
      </c>
      <c r="J35" s="33">
        <f t="shared" si="3"/>
        <v>683</v>
      </c>
      <c r="K35" s="21">
        <v>1630</v>
      </c>
      <c r="L35" s="22">
        <v>2243</v>
      </c>
      <c r="M35" s="22">
        <v>2891</v>
      </c>
      <c r="N35" s="22">
        <v>2999</v>
      </c>
      <c r="O35" s="23">
        <f t="shared" si="1"/>
        <v>0.639460296394603</v>
      </c>
      <c r="P35" s="31">
        <f t="shared" si="1"/>
        <v>0.57210988172453259</v>
      </c>
      <c r="Q35" s="33">
        <f t="shared" si="4"/>
        <v>4521</v>
      </c>
      <c r="R35" s="29">
        <f t="shared" si="5"/>
        <v>5242</v>
      </c>
    </row>
    <row r="36" spans="1:18" ht="13.6" x14ac:dyDescent="0.25">
      <c r="A36" s="1"/>
      <c r="B36" s="25" t="s">
        <v>27</v>
      </c>
      <c r="C36" s="21">
        <v>66</v>
      </c>
      <c r="D36" s="22">
        <v>47</v>
      </c>
      <c r="E36" s="22">
        <v>54</v>
      </c>
      <c r="F36" s="22">
        <v>66</v>
      </c>
      <c r="G36" s="23">
        <f t="shared" si="6"/>
        <v>0.45</v>
      </c>
      <c r="H36" s="31">
        <f t="shared" si="6"/>
        <v>0.58407079646017701</v>
      </c>
      <c r="I36" s="35">
        <f t="shared" si="2"/>
        <v>120</v>
      </c>
      <c r="J36" s="33">
        <f t="shared" si="3"/>
        <v>113</v>
      </c>
      <c r="K36" s="21">
        <v>639</v>
      </c>
      <c r="L36" s="22">
        <v>506</v>
      </c>
      <c r="M36" s="22">
        <v>497</v>
      </c>
      <c r="N36" s="22">
        <v>439</v>
      </c>
      <c r="O36" s="23">
        <f t="shared" si="1"/>
        <v>0.4375</v>
      </c>
      <c r="P36" s="31">
        <f t="shared" si="1"/>
        <v>0.46455026455026455</v>
      </c>
      <c r="Q36" s="33">
        <f t="shared" si="4"/>
        <v>1136</v>
      </c>
      <c r="R36" s="29">
        <f t="shared" si="5"/>
        <v>945</v>
      </c>
    </row>
    <row r="37" spans="1:18" ht="13.6" x14ac:dyDescent="0.25">
      <c r="A37" s="1"/>
      <c r="B37" s="25" t="s">
        <v>28</v>
      </c>
      <c r="C37" s="21">
        <v>668</v>
      </c>
      <c r="D37" s="22">
        <v>548</v>
      </c>
      <c r="E37" s="22">
        <v>566</v>
      </c>
      <c r="F37" s="22">
        <v>419</v>
      </c>
      <c r="G37" s="23">
        <f t="shared" si="6"/>
        <v>0.45867098865478118</v>
      </c>
      <c r="H37" s="31">
        <f t="shared" si="6"/>
        <v>0.43329886246122029</v>
      </c>
      <c r="I37" s="35">
        <f t="shared" si="2"/>
        <v>1234</v>
      </c>
      <c r="J37" s="33">
        <f t="shared" si="3"/>
        <v>967</v>
      </c>
      <c r="K37" s="21">
        <v>4111</v>
      </c>
      <c r="L37" s="22">
        <v>4713</v>
      </c>
      <c r="M37" s="22">
        <v>5322</v>
      </c>
      <c r="N37" s="22">
        <v>3924</v>
      </c>
      <c r="O37" s="23">
        <f t="shared" si="1"/>
        <v>0.56418954733382809</v>
      </c>
      <c r="P37" s="31">
        <f t="shared" si="1"/>
        <v>0.45432441820076414</v>
      </c>
      <c r="Q37" s="33">
        <f t="shared" si="4"/>
        <v>9433</v>
      </c>
      <c r="R37" s="29">
        <f t="shared" si="5"/>
        <v>8637</v>
      </c>
    </row>
    <row r="38" spans="1:18" ht="13.6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0</v>
      </c>
      <c r="G38" s="23" t="str">
        <f t="shared" si="6"/>
        <v/>
      </c>
      <c r="H38" s="31" t="str">
        <f t="shared" si="6"/>
        <v/>
      </c>
      <c r="I38" s="35">
        <f t="shared" si="2"/>
        <v>0</v>
      </c>
      <c r="J38" s="33">
        <f t="shared" si="3"/>
        <v>0</v>
      </c>
      <c r="K38" s="21">
        <v>0</v>
      </c>
      <c r="L38" s="22">
        <v>0</v>
      </c>
      <c r="M38" s="22">
        <v>0</v>
      </c>
      <c r="N38" s="22">
        <v>2</v>
      </c>
      <c r="O38" s="23" t="str">
        <f t="shared" si="1"/>
        <v/>
      </c>
      <c r="P38" s="31">
        <f t="shared" si="1"/>
        <v>1</v>
      </c>
      <c r="Q38" s="33">
        <f t="shared" si="4"/>
        <v>0</v>
      </c>
      <c r="R38" s="29">
        <f t="shared" si="5"/>
        <v>2</v>
      </c>
    </row>
    <row r="39" spans="1:18" ht="13.6" x14ac:dyDescent="0.25">
      <c r="A39" s="1"/>
      <c r="B39" s="25" t="s">
        <v>30</v>
      </c>
      <c r="C39" s="21">
        <v>299</v>
      </c>
      <c r="D39" s="22">
        <v>353</v>
      </c>
      <c r="E39" s="22">
        <v>230</v>
      </c>
      <c r="F39" s="22">
        <v>176</v>
      </c>
      <c r="G39" s="23">
        <f t="shared" si="6"/>
        <v>0.43478260869565216</v>
      </c>
      <c r="H39" s="31">
        <f t="shared" si="6"/>
        <v>0.33270321361058602</v>
      </c>
      <c r="I39" s="35">
        <f t="shared" si="2"/>
        <v>529</v>
      </c>
      <c r="J39" s="33">
        <f t="shared" si="3"/>
        <v>529</v>
      </c>
      <c r="K39" s="21">
        <v>2532</v>
      </c>
      <c r="L39" s="22">
        <v>2589</v>
      </c>
      <c r="M39" s="22">
        <v>1535</v>
      </c>
      <c r="N39" s="22">
        <v>1121</v>
      </c>
      <c r="O39" s="23">
        <f t="shared" si="1"/>
        <v>0.37742807966560116</v>
      </c>
      <c r="P39" s="31">
        <f t="shared" si="1"/>
        <v>0.30215633423180593</v>
      </c>
      <c r="Q39" s="33">
        <f t="shared" si="4"/>
        <v>4067</v>
      </c>
      <c r="R39" s="29">
        <f t="shared" si="5"/>
        <v>3710</v>
      </c>
    </row>
    <row r="40" spans="1:18" ht="13.6" x14ac:dyDescent="0.25">
      <c r="A40" s="1"/>
      <c r="B40" s="25" t="s">
        <v>31</v>
      </c>
      <c r="C40" s="21">
        <v>443</v>
      </c>
      <c r="D40" s="22">
        <v>532</v>
      </c>
      <c r="E40" s="22">
        <v>823</v>
      </c>
      <c r="F40" s="22">
        <v>722</v>
      </c>
      <c r="G40" s="23">
        <f t="shared" si="6"/>
        <v>0.65007898894154814</v>
      </c>
      <c r="H40" s="31">
        <f t="shared" si="6"/>
        <v>0.5757575757575758</v>
      </c>
      <c r="I40" s="35">
        <f t="shared" si="2"/>
        <v>1266</v>
      </c>
      <c r="J40" s="33">
        <f t="shared" si="3"/>
        <v>1254</v>
      </c>
      <c r="K40" s="21">
        <v>4779</v>
      </c>
      <c r="L40" s="22">
        <v>4816</v>
      </c>
      <c r="M40" s="22">
        <v>6398</v>
      </c>
      <c r="N40" s="22">
        <v>5815</v>
      </c>
      <c r="O40" s="23">
        <f t="shared" si="1"/>
        <v>0.57242551668605168</v>
      </c>
      <c r="P40" s="31">
        <f t="shared" si="1"/>
        <v>0.54698523186906223</v>
      </c>
      <c r="Q40" s="33">
        <f t="shared" si="4"/>
        <v>11177</v>
      </c>
      <c r="R40" s="29">
        <f t="shared" si="5"/>
        <v>10631</v>
      </c>
    </row>
    <row r="41" spans="1:18" ht="13.6" x14ac:dyDescent="0.25">
      <c r="A41" s="1"/>
      <c r="B41" s="25" t="s">
        <v>32</v>
      </c>
      <c r="C41" s="21">
        <v>0</v>
      </c>
      <c r="D41" s="22">
        <v>0</v>
      </c>
      <c r="E41" s="22">
        <v>0</v>
      </c>
      <c r="F41" s="22">
        <v>0</v>
      </c>
      <c r="G41" s="23" t="str">
        <f t="shared" si="6"/>
        <v/>
      </c>
      <c r="H41" s="31" t="str">
        <f t="shared" si="6"/>
        <v/>
      </c>
      <c r="I41" s="35">
        <f t="shared" si="2"/>
        <v>0</v>
      </c>
      <c r="J41" s="33">
        <f t="shared" si="3"/>
        <v>0</v>
      </c>
      <c r="K41" s="21">
        <v>2</v>
      </c>
      <c r="L41" s="22">
        <v>6</v>
      </c>
      <c r="M41" s="22">
        <v>47</v>
      </c>
      <c r="N41" s="22">
        <v>28</v>
      </c>
      <c r="O41" s="23">
        <f t="shared" si="1"/>
        <v>0.95918367346938771</v>
      </c>
      <c r="P41" s="31">
        <f t="shared" si="1"/>
        <v>0.82352941176470584</v>
      </c>
      <c r="Q41" s="33">
        <f t="shared" si="4"/>
        <v>49</v>
      </c>
      <c r="R41" s="29">
        <f t="shared" si="5"/>
        <v>34</v>
      </c>
    </row>
    <row r="42" spans="1:18" ht="13.6" x14ac:dyDescent="0.25">
      <c r="A42" s="1"/>
      <c r="B42" s="53" t="s">
        <v>47</v>
      </c>
      <c r="C42" s="21">
        <v>4</v>
      </c>
      <c r="D42" s="22">
        <v>1</v>
      </c>
      <c r="E42" s="22">
        <v>28</v>
      </c>
      <c r="F42" s="22">
        <v>21</v>
      </c>
      <c r="G42" s="23">
        <f t="shared" si="6"/>
        <v>0.875</v>
      </c>
      <c r="H42" s="31">
        <f t="shared" si="6"/>
        <v>0.95454545454545459</v>
      </c>
      <c r="I42" s="35">
        <f t="shared" si="2"/>
        <v>32</v>
      </c>
      <c r="J42" s="33">
        <f t="shared" si="3"/>
        <v>22</v>
      </c>
      <c r="K42" s="21">
        <v>57</v>
      </c>
      <c r="L42" s="22">
        <v>3</v>
      </c>
      <c r="M42" s="22">
        <v>243</v>
      </c>
      <c r="N42" s="22">
        <v>27</v>
      </c>
      <c r="O42" s="23">
        <f t="shared" si="1"/>
        <v>0.81</v>
      </c>
      <c r="P42" s="31">
        <f t="shared" si="1"/>
        <v>0.9</v>
      </c>
      <c r="Q42" s="33">
        <f t="shared" si="4"/>
        <v>300</v>
      </c>
      <c r="R42" s="29">
        <f t="shared" si="5"/>
        <v>30</v>
      </c>
    </row>
    <row r="43" spans="1:18" ht="13.6" x14ac:dyDescent="0.25">
      <c r="A43" s="1"/>
      <c r="B43" s="25" t="s">
        <v>33</v>
      </c>
      <c r="C43" s="21">
        <v>325</v>
      </c>
      <c r="D43" s="22">
        <v>250</v>
      </c>
      <c r="E43" s="22">
        <v>91</v>
      </c>
      <c r="F43" s="22">
        <v>180</v>
      </c>
      <c r="G43" s="23">
        <f t="shared" si="6"/>
        <v>0.21875</v>
      </c>
      <c r="H43" s="31">
        <f t="shared" si="6"/>
        <v>0.41860465116279072</v>
      </c>
      <c r="I43" s="35">
        <f t="shared" si="2"/>
        <v>416</v>
      </c>
      <c r="J43" s="33">
        <f t="shared" si="3"/>
        <v>430</v>
      </c>
      <c r="K43" s="21">
        <v>1980</v>
      </c>
      <c r="L43" s="22">
        <v>2005</v>
      </c>
      <c r="M43" s="22">
        <v>1241</v>
      </c>
      <c r="N43" s="22">
        <v>1384</v>
      </c>
      <c r="O43" s="23">
        <f t="shared" si="1"/>
        <v>0.38528407326917108</v>
      </c>
      <c r="P43" s="31">
        <f t="shared" si="1"/>
        <v>0.40838005311301268</v>
      </c>
      <c r="Q43" s="33">
        <f t="shared" si="4"/>
        <v>3221</v>
      </c>
      <c r="R43" s="29">
        <f t="shared" si="5"/>
        <v>3389</v>
      </c>
    </row>
    <row r="44" spans="1:18" ht="13.6" x14ac:dyDescent="0.25">
      <c r="A44" s="1"/>
      <c r="B44" s="25" t="s">
        <v>34</v>
      </c>
      <c r="C44" s="21">
        <v>137</v>
      </c>
      <c r="D44" s="22">
        <v>140</v>
      </c>
      <c r="E44" s="22">
        <v>46</v>
      </c>
      <c r="F44" s="22">
        <v>86</v>
      </c>
      <c r="G44" s="23">
        <f t="shared" si="6"/>
        <v>0.25136612021857924</v>
      </c>
      <c r="H44" s="31">
        <f t="shared" si="6"/>
        <v>0.38053097345132741</v>
      </c>
      <c r="I44" s="35">
        <f t="shared" si="2"/>
        <v>183</v>
      </c>
      <c r="J44" s="33">
        <f t="shared" si="3"/>
        <v>226</v>
      </c>
      <c r="K44" s="21">
        <v>1131</v>
      </c>
      <c r="L44" s="22">
        <v>1068</v>
      </c>
      <c r="M44" s="22">
        <v>467</v>
      </c>
      <c r="N44" s="22">
        <v>588</v>
      </c>
      <c r="O44" s="23">
        <f t="shared" si="1"/>
        <v>0.29224030037546933</v>
      </c>
      <c r="P44" s="31">
        <f t="shared" si="1"/>
        <v>0.35507246376811596</v>
      </c>
      <c r="Q44" s="33">
        <f t="shared" si="4"/>
        <v>1598</v>
      </c>
      <c r="R44" s="29">
        <f t="shared" si="5"/>
        <v>1656</v>
      </c>
    </row>
    <row r="45" spans="1:18" ht="13.6" x14ac:dyDescent="0.25">
      <c r="A45" s="1"/>
      <c r="B45" s="25" t="s">
        <v>35</v>
      </c>
      <c r="C45" s="21">
        <v>1085</v>
      </c>
      <c r="D45" s="22">
        <v>1033</v>
      </c>
      <c r="E45" s="22">
        <v>931</v>
      </c>
      <c r="F45" s="22">
        <v>823</v>
      </c>
      <c r="G45" s="23">
        <f t="shared" si="6"/>
        <v>0.46180555555555558</v>
      </c>
      <c r="H45" s="31">
        <f t="shared" si="6"/>
        <v>0.44342672413793105</v>
      </c>
      <c r="I45" s="35">
        <f t="shared" si="2"/>
        <v>2016</v>
      </c>
      <c r="J45" s="33">
        <f t="shared" si="3"/>
        <v>1856</v>
      </c>
      <c r="K45" s="21">
        <v>7032</v>
      </c>
      <c r="L45" s="22">
        <v>7088</v>
      </c>
      <c r="M45" s="22">
        <v>7926</v>
      </c>
      <c r="N45" s="22">
        <v>7029</v>
      </c>
      <c r="O45" s="23">
        <f t="shared" si="1"/>
        <v>0.52988367428800642</v>
      </c>
      <c r="P45" s="31">
        <f t="shared" si="1"/>
        <v>0.49791032088970744</v>
      </c>
      <c r="Q45" s="33">
        <f t="shared" si="4"/>
        <v>14958</v>
      </c>
      <c r="R45" s="29">
        <f t="shared" si="5"/>
        <v>14117</v>
      </c>
    </row>
    <row r="46" spans="1:18" ht="13.6" x14ac:dyDescent="0.25">
      <c r="A46" s="1"/>
      <c r="B46" s="25" t="s">
        <v>36</v>
      </c>
      <c r="C46" s="21">
        <v>1141</v>
      </c>
      <c r="D46" s="22">
        <v>1856</v>
      </c>
      <c r="E46" s="22">
        <v>3403</v>
      </c>
      <c r="F46" s="22">
        <v>3342</v>
      </c>
      <c r="G46" s="23">
        <f t="shared" si="6"/>
        <v>0.74889964788732399</v>
      </c>
      <c r="H46" s="31">
        <f t="shared" si="6"/>
        <v>0.64293959215082719</v>
      </c>
      <c r="I46" s="35">
        <f t="shared" si="2"/>
        <v>4544</v>
      </c>
      <c r="J46" s="33">
        <f t="shared" si="3"/>
        <v>5198</v>
      </c>
      <c r="K46" s="21">
        <v>11396</v>
      </c>
      <c r="L46" s="22">
        <v>12213</v>
      </c>
      <c r="M46" s="22">
        <v>25053</v>
      </c>
      <c r="N46" s="22">
        <v>24409</v>
      </c>
      <c r="O46" s="23">
        <f t="shared" si="1"/>
        <v>0.68734396005377374</v>
      </c>
      <c r="P46" s="31">
        <f t="shared" si="1"/>
        <v>0.66651193271803832</v>
      </c>
      <c r="Q46" s="33">
        <f t="shared" si="4"/>
        <v>36449</v>
      </c>
      <c r="R46" s="29">
        <f t="shared" si="5"/>
        <v>36622</v>
      </c>
    </row>
    <row r="47" spans="1:18" ht="13.6" x14ac:dyDescent="0.25">
      <c r="A47" s="1"/>
      <c r="B47" s="25" t="s">
        <v>37</v>
      </c>
      <c r="C47" s="21">
        <v>1477</v>
      </c>
      <c r="D47" s="22">
        <v>895</v>
      </c>
      <c r="E47" s="22">
        <v>3475</v>
      </c>
      <c r="F47" s="22">
        <v>1921</v>
      </c>
      <c r="G47" s="23">
        <f t="shared" si="6"/>
        <v>0.70173667205169632</v>
      </c>
      <c r="H47" s="31">
        <f t="shared" si="6"/>
        <v>0.68217329545454541</v>
      </c>
      <c r="I47" s="35">
        <f t="shared" si="2"/>
        <v>4952</v>
      </c>
      <c r="J47" s="33">
        <f t="shared" si="3"/>
        <v>2816</v>
      </c>
      <c r="K47" s="21">
        <v>14129</v>
      </c>
      <c r="L47" s="22">
        <v>12754</v>
      </c>
      <c r="M47" s="22">
        <v>34949</v>
      </c>
      <c r="N47" s="22">
        <v>31744</v>
      </c>
      <c r="O47" s="23">
        <f t="shared" si="1"/>
        <v>0.71211133298015405</v>
      </c>
      <c r="P47" s="31">
        <f t="shared" si="1"/>
        <v>0.7133803766461414</v>
      </c>
      <c r="Q47" s="33">
        <f t="shared" si="4"/>
        <v>49078</v>
      </c>
      <c r="R47" s="29">
        <f t="shared" si="5"/>
        <v>44498</v>
      </c>
    </row>
    <row r="48" spans="1:18" ht="14.3" thickBot="1" x14ac:dyDescent="0.3">
      <c r="A48" s="1"/>
      <c r="B48" s="27" t="s">
        <v>38</v>
      </c>
      <c r="C48" s="36">
        <v>1011</v>
      </c>
      <c r="D48" s="37">
        <v>562</v>
      </c>
      <c r="E48" s="37">
        <v>459</v>
      </c>
      <c r="F48" s="37">
        <v>437</v>
      </c>
      <c r="G48" s="38">
        <f t="shared" ref="G48:H48" si="7">IF(E48=0,"",SUM(E48/I48))</f>
        <v>0.3122448979591837</v>
      </c>
      <c r="H48" s="39">
        <f t="shared" si="7"/>
        <v>0.43743743743743746</v>
      </c>
      <c r="I48" s="40">
        <f t="shared" si="2"/>
        <v>1470</v>
      </c>
      <c r="J48" s="41">
        <f t="shared" si="3"/>
        <v>999</v>
      </c>
      <c r="K48" s="36">
        <v>6416</v>
      </c>
      <c r="L48" s="37">
        <v>4612</v>
      </c>
      <c r="M48" s="37">
        <v>3459</v>
      </c>
      <c r="N48" s="37">
        <v>3279</v>
      </c>
      <c r="O48" s="38">
        <f t="shared" si="1"/>
        <v>0.35027848101265824</v>
      </c>
      <c r="P48" s="39">
        <f t="shared" si="1"/>
        <v>0.41553668736535293</v>
      </c>
      <c r="Q48" s="41">
        <f t="shared" si="4"/>
        <v>9875</v>
      </c>
      <c r="R48" s="42">
        <f t="shared" si="5"/>
        <v>7891</v>
      </c>
    </row>
    <row r="49" spans="3:18" s="3" customFormat="1" ht="14.3" thickBot="1" x14ac:dyDescent="0.3">
      <c r="C49" s="14">
        <f>SUM(C9:C48)</f>
        <v>12084</v>
      </c>
      <c r="D49" s="43">
        <f t="shared" ref="D49:F49" si="8">SUM(D9:D48)</f>
        <v>11848</v>
      </c>
      <c r="E49" s="43">
        <f t="shared" si="8"/>
        <v>17831</v>
      </c>
      <c r="F49" s="43">
        <f t="shared" si="8"/>
        <v>15468</v>
      </c>
      <c r="G49" s="44">
        <f>E49/I49</f>
        <v>0.59605549055657692</v>
      </c>
      <c r="H49" s="44">
        <f t="shared" ref="H49" si="9">F49/J49</f>
        <v>0.56626153170303117</v>
      </c>
      <c r="I49" s="45">
        <f t="shared" si="2"/>
        <v>29915</v>
      </c>
      <c r="J49" s="46">
        <f t="shared" si="3"/>
        <v>27316</v>
      </c>
      <c r="K49" s="43">
        <f t="shared" ref="K49" si="10">SUM(K9:K48)</f>
        <v>95948</v>
      </c>
      <c r="L49" s="43">
        <f t="shared" ref="L49" si="11">SUM(L9:L48)</f>
        <v>96557</v>
      </c>
      <c r="M49" s="43">
        <f t="shared" ref="M49" si="12">SUM(M9:M48)</f>
        <v>152219</v>
      </c>
      <c r="N49" s="43">
        <f t="shared" ref="N49" si="13">SUM(N9:N48)</f>
        <v>142547</v>
      </c>
      <c r="O49" s="44">
        <f>M49/Q49</f>
        <v>0.61337325268871368</v>
      </c>
      <c r="P49" s="44">
        <f t="shared" ref="P49" si="14">N49/R49</f>
        <v>0.59617154041755893</v>
      </c>
      <c r="Q49" s="46">
        <f t="shared" si="4"/>
        <v>248167</v>
      </c>
      <c r="R49" s="46">
        <f t="shared" si="5"/>
        <v>239104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K10-1708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2016-01-07T12:35:24Z</cp:lastPrinted>
  <dcterms:created xsi:type="dcterms:W3CDTF">2009-09-29T12:11:43Z</dcterms:created>
  <dcterms:modified xsi:type="dcterms:W3CDTF">2017-09-01T04:37:41Z</dcterms:modified>
</cp:coreProperties>
</file>