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45" windowWidth="14025" windowHeight="4770"/>
  </bookViews>
  <sheets>
    <sheet name="K10-2005 inkl bilföretag" sheetId="3" r:id="rId1"/>
  </sheets>
  <calcPr calcId="145621"/>
</workbook>
</file>

<file path=xl/calcChain.xml><?xml version="1.0" encoding="utf-8"?>
<calcChain xmlns="http://schemas.openxmlformats.org/spreadsheetml/2006/main">
  <c r="K47" i="3" l="1"/>
  <c r="L47" i="3"/>
  <c r="M47" i="3"/>
  <c r="N47" i="3"/>
  <c r="C47" i="3" l="1"/>
  <c r="D47" i="3"/>
  <c r="E47" i="3"/>
  <c r="F47" i="3"/>
  <c r="H14" i="3" l="1"/>
  <c r="G14" i="3"/>
  <c r="R12" i="3" l="1"/>
  <c r="P12" i="3" s="1"/>
  <c r="Q12" i="3"/>
  <c r="O12" i="3" s="1"/>
  <c r="J12" i="3"/>
  <c r="H12" i="3" s="1"/>
  <c r="I12" i="3"/>
  <c r="G12" i="3" s="1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 l="1"/>
  <c r="G47" i="3" s="1"/>
  <c r="J47" i="3"/>
  <c r="H47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7" i="3"/>
  <c r="P27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7" i="3"/>
  <c r="O27" i="3" s="1"/>
  <c r="Q24" i="3"/>
  <c r="O24" i="3" s="1"/>
  <c r="Q23" i="3"/>
  <c r="O23" i="3" s="1"/>
  <c r="Q22" i="3"/>
  <c r="O22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6" i="3"/>
  <c r="P26" i="3" s="1"/>
  <c r="Q25" i="3"/>
  <c r="O25" i="3" s="1"/>
  <c r="Q21" i="3"/>
  <c r="O21" i="3" s="1"/>
  <c r="Q14" i="3"/>
  <c r="O14" i="3" s="1"/>
  <c r="Q26" i="3"/>
  <c r="O26" i="3" s="1"/>
  <c r="Q10" i="3"/>
  <c r="O10" i="3" s="1"/>
  <c r="R46" i="3"/>
  <c r="P46" i="3" s="1"/>
  <c r="R25" i="3"/>
  <c r="P25" i="3" s="1"/>
  <c r="R17" i="3"/>
  <c r="P17" i="3" s="1"/>
  <c r="R14" i="3"/>
  <c r="P14" i="3" s="1"/>
  <c r="R10" i="3"/>
  <c r="P10" i="3" s="1"/>
  <c r="I9" i="3"/>
  <c r="G9" i="3" s="1"/>
  <c r="J9" i="3"/>
  <c r="H9" i="3" s="1"/>
  <c r="Q46" i="3"/>
  <c r="O46" i="3" s="1"/>
  <c r="R9" i="3"/>
  <c r="P9" i="3" s="1"/>
  <c r="Q9" i="3"/>
  <c r="O9" i="3" s="1"/>
  <c r="Q47" i="3" l="1"/>
  <c r="O47" i="3" s="1"/>
  <c r="R47" i="3"/>
  <c r="P47" i="3" s="1"/>
</calcChain>
</file>

<file path=xl/sharedStrings.xml><?xml version="1.0" encoding="utf-8"?>
<sst xmlns="http://schemas.openxmlformats.org/spreadsheetml/2006/main" count="53" uniqueCount="49">
  <si>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</si>
  <si>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</si>
  <si>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</si>
  <si>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</si>
  <si>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</si>
  <si>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</si>
  <si>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</si>
  <si>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</si>
  <si>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</si>
  <si>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</si>
  <si>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</si>
  <si>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</si>
  <si>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</si>
  <si>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</si>
  <si>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</si>
  <si>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</si>
  <si>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</si>
  <si>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</si>
  <si>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</si>
  <si>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</si>
  <si>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</si>
  <si>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</si>
  <si>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</si>
  <si>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</si>
  <si>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</si>
  <si>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</si>
  <si>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Porsche</t>
  </si>
  <si>
    <t>Renault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</si>
  <si>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</si>
  <si>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</si>
  <si>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</si>
  <si>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</si>
  <si>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</si>
  <si>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</si>
  <si>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</si>
  <si>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</si>
  <si>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</si>
  <si>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</si>
  <si>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</si>
  <si>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</si>
  <si>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</si>
  <si>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</si>
  <si>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</si>
  <si>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</si>
  <si>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</si>
  <si>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</si>
  <si>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2020.05.31</t>
  </si>
  <si>
    <t>maj</t>
  </si>
  <si>
    <t>januari-maj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</si>
</sst>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0" fontId="0" fillId="0" borderId="6" xfId="0" applyBorder="1"/>
    <xf numFmtId="0" fontId="0" fillId="0" borderId="5" xfId="0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21" xfId="0" applyFont="1" applyBorder="1"/>
    <xf numFmtId="0" fontId="3" fillId="0" borderId="22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164" fontId="5" fillId="0" borderId="27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8" xfId="0" applyFont="1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3" fillId="0" borderId="35" xfId="0" applyNumberFormat="1" applyFont="1" applyBorder="1"/>
    <xf numFmtId="164" fontId="5" fillId="0" borderId="36" xfId="0" applyNumberFormat="1" applyFont="1" applyBorder="1"/>
    <xf numFmtId="164" fontId="5" fillId="0" borderId="37" xfId="0" applyNumberFormat="1" applyFont="1" applyBorder="1"/>
    <xf numFmtId="164" fontId="5" fillId="0" borderId="38" xfId="0" applyNumberFormat="1" applyFont="1" applyBorder="1"/>
    <xf numFmtId="0" fontId="0" fillId="0" borderId="39" xfId="0" applyBorder="1"/>
    <xf numFmtId="0" fontId="0" fillId="0" borderId="40" xfId="0" applyBorder="1"/>
    <xf numFmtId="164" fontId="5" fillId="0" borderId="42" xfId="0" applyNumberFormat="1" applyFont="1" applyBorder="1"/>
    <xf numFmtId="0" fontId="3" fillId="0" borderId="40" xfId="0" applyFont="1" applyFill="1" applyBorder="1"/>
    <xf numFmtId="0" fontId="3" fillId="0" borderId="41" xfId="0" applyFont="1" applyFill="1" applyBorder="1"/>
    <xf numFmtId="0" fontId="0" fillId="0" borderId="31" xfId="0" applyBorder="1"/>
    <xf numFmtId="0" fontId="5" fillId="0" borderId="32" xfId="0" applyFont="1" applyBorder="1"/>
    <xf numFmtId="0" fontId="0" fillId="0" borderId="32" xfId="0" applyBorder="1"/>
    <xf numFmtId="0" fontId="0" fillId="0" borderId="43" xfId="0" applyBorder="1"/>
    <xf numFmtId="0" fontId="0" fillId="0" borderId="33" xfId="0" applyBorder="1"/>
    <xf numFmtId="0" fontId="0" fillId="0" borderId="34" xfId="0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8"/>
  <sheetViews>
    <sheetView tabSelected="1" zoomScale="70" zoomScaleNormal="70" workbookViewId="0">
      <selection activeCell="C5" sqref="C5:J5"/>
    </sheetView>
  </sheetViews>
  <sheetFormatPr defaultRowHeight="12.75" x14ac:dyDescent="0.2"/>
  <cols>
    <col min="1" max="1" width="3.7109375" customWidth="1"/>
    <col min="2" max="2" width="12.7109375" bestFit="1" customWidth="1"/>
    <col min="3" max="3" width="11" bestFit="1" customWidth="1"/>
    <col min="7" max="7" width="7.5703125" bestFit="1" customWidth="1"/>
    <col min="8" max="8" width="7.85546875" customWidth="1"/>
    <col min="9" max="10" width="8" bestFit="1" customWidth="1"/>
    <col min="15" max="15" width="8.140625" customWidth="1"/>
    <col min="16" max="16" width="8.7109375" customWidth="1"/>
    <col min="17" max="18" width="10.5703125" bestFit="1" customWidth="1"/>
  </cols>
  <sheetData>
    <row r="2" spans="1:18" x14ac:dyDescent="0.2">
      <c r="B2" s="1" t="s">
        <v>0</v>
      </c>
    </row>
    <row r="3" spans="1:18" x14ac:dyDescent="0.2">
      <c r="B3" s="1" t="s">
        <v>41</v>
      </c>
    </row>
    <row r="4" spans="1:18" ht="13.5" thickBot="1" x14ac:dyDescent="0.25">
      <c r="B4" s="1" t="s">
        <v>39</v>
      </c>
      <c r="N4" s="13" t="s">
        <v>46</v>
      </c>
    </row>
    <row r="5" spans="1:18" x14ac:dyDescent="0.2">
      <c r="C5" s="58" t="s">
        <v>47</v>
      </c>
      <c r="D5" s="59"/>
      <c r="E5" s="59"/>
      <c r="F5" s="59"/>
      <c r="G5" s="59"/>
      <c r="H5" s="59"/>
      <c r="I5" s="59"/>
      <c r="J5" s="60"/>
      <c r="K5" s="58" t="s">
        <v>48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37</v>
      </c>
      <c r="D6" s="54"/>
      <c r="E6" s="54" t="s">
        <v>38</v>
      </c>
      <c r="F6" s="54"/>
      <c r="G6" s="54" t="s">
        <v>42</v>
      </c>
      <c r="H6" s="56"/>
      <c r="I6" s="56" t="s">
        <v>40</v>
      </c>
      <c r="J6" s="57"/>
      <c r="K6" s="63" t="s">
        <v>37</v>
      </c>
      <c r="L6" s="54"/>
      <c r="M6" s="54" t="s">
        <v>38</v>
      </c>
      <c r="N6" s="54"/>
      <c r="O6" s="54" t="s">
        <v>42</v>
      </c>
      <c r="P6" s="56"/>
      <c r="Q6" s="54" t="s">
        <v>40</v>
      </c>
      <c r="R6" s="55"/>
    </row>
    <row r="7" spans="1:18" x14ac:dyDescent="0.2">
      <c r="A7" s="1"/>
      <c r="B7" s="5" t="s">
        <v>1</v>
      </c>
      <c r="C7" s="6">
        <v>2020</v>
      </c>
      <c r="D7" s="2">
        <v>2019</v>
      </c>
      <c r="E7" s="6">
        <v>2020</v>
      </c>
      <c r="F7" s="2">
        <v>2019</v>
      </c>
      <c r="G7" s="6">
        <v>2020</v>
      </c>
      <c r="H7" s="2">
        <v>2019</v>
      </c>
      <c r="I7" s="6">
        <v>2020</v>
      </c>
      <c r="J7" s="2">
        <v>2019</v>
      </c>
      <c r="K7" s="6">
        <v>2020</v>
      </c>
      <c r="L7" s="2">
        <v>2019</v>
      </c>
      <c r="M7" s="6">
        <v>2020</v>
      </c>
      <c r="N7" s="2">
        <v>2019</v>
      </c>
      <c r="O7" s="6">
        <v>2020</v>
      </c>
      <c r="P7" s="2">
        <v>2019</v>
      </c>
      <c r="Q7" s="6">
        <v>2020</v>
      </c>
      <c r="R7" s="14">
        <v>2019</v>
      </c>
    </row>
    <row r="8" spans="1:18" ht="13.5" thickBot="1" x14ac:dyDescent="0.25">
      <c r="C8" s="7"/>
      <c r="D8" s="4"/>
      <c r="E8" s="4"/>
      <c r="F8" s="4"/>
      <c r="G8" s="4"/>
      <c r="H8" s="4"/>
      <c r="I8" s="11"/>
      <c r="J8" s="12"/>
      <c r="K8" s="7"/>
      <c r="L8" s="4"/>
      <c r="M8" s="4"/>
      <c r="N8" s="4"/>
      <c r="O8" s="4"/>
      <c r="P8" s="4"/>
      <c r="Q8" s="11"/>
      <c r="R8" s="12"/>
    </row>
    <row r="9" spans="1:18" x14ac:dyDescent="0.2">
      <c r="A9" s="1"/>
      <c r="B9" s="43" t="s">
        <v>2</v>
      </c>
      <c r="C9" s="15">
        <v>2</v>
      </c>
      <c r="D9" s="16">
        <v>7</v>
      </c>
      <c r="E9" s="16">
        <v>9</v>
      </c>
      <c r="F9" s="48">
        <v>66</v>
      </c>
      <c r="G9" s="40">
        <f t="shared" ref="G9:H24" si="0">IF(E9=0,"",SUM(E9/I9))</f>
        <v>0.81818181818181823</v>
      </c>
      <c r="H9" s="36">
        <f t="shared" si="0"/>
        <v>0.90410958904109584</v>
      </c>
      <c r="I9" s="25">
        <f>SUM(C9,E9)</f>
        <v>11</v>
      </c>
      <c r="J9" s="23">
        <f>SUM(D9,F9)</f>
        <v>73</v>
      </c>
      <c r="K9" s="15">
        <v>12</v>
      </c>
      <c r="L9" s="16">
        <v>34</v>
      </c>
      <c r="M9" s="16">
        <v>76</v>
      </c>
      <c r="N9" s="48">
        <v>224</v>
      </c>
      <c r="O9" s="40">
        <f t="shared" ref="O9:P46" si="1">IF(M9=0,"",SUM(M9/Q9))</f>
        <v>0.86363636363636365</v>
      </c>
      <c r="P9" s="21">
        <f t="shared" si="1"/>
        <v>0.86821705426356588</v>
      </c>
      <c r="Q9" s="23">
        <f>SUM(K9,M9)</f>
        <v>88</v>
      </c>
      <c r="R9" s="19">
        <f>SUM(L9,N9)</f>
        <v>258</v>
      </c>
    </row>
    <row r="10" spans="1:18" x14ac:dyDescent="0.2">
      <c r="A10" s="1"/>
      <c r="B10" s="7" t="s">
        <v>3</v>
      </c>
      <c r="C10" s="17">
        <v>466</v>
      </c>
      <c r="D10" s="35">
        <v>713</v>
      </c>
      <c r="E10" s="35">
        <v>636</v>
      </c>
      <c r="F10" s="49">
        <v>1216</v>
      </c>
      <c r="G10" s="41">
        <f t="shared" si="0"/>
        <v>0.57713248638838477</v>
      </c>
      <c r="H10" s="37">
        <f t="shared" si="0"/>
        <v>0.63037843442198027</v>
      </c>
      <c r="I10" s="26">
        <f t="shared" ref="I10:I47" si="2">SUM(C10,E10)</f>
        <v>1102</v>
      </c>
      <c r="J10" s="24">
        <f t="shared" ref="J10:J47" si="3">SUM(D10,F10)</f>
        <v>1929</v>
      </c>
      <c r="K10" s="17">
        <v>2663</v>
      </c>
      <c r="L10" s="35">
        <v>2060</v>
      </c>
      <c r="M10" s="35">
        <v>4416</v>
      </c>
      <c r="N10" s="49">
        <v>5616</v>
      </c>
      <c r="O10" s="41">
        <f t="shared" si="1"/>
        <v>0.62381692329425065</v>
      </c>
      <c r="P10" s="22">
        <f t="shared" si="1"/>
        <v>0.73163105784262639</v>
      </c>
      <c r="Q10" s="24">
        <f t="shared" ref="Q10:Q47" si="4">SUM(K10,M10)</f>
        <v>7079</v>
      </c>
      <c r="R10" s="20">
        <f t="shared" ref="R10:R47" si="5">SUM(L10,N10)</f>
        <v>7676</v>
      </c>
    </row>
    <row r="11" spans="1:18" x14ac:dyDescent="0.2">
      <c r="A11" s="1"/>
      <c r="B11" s="7" t="s">
        <v>4</v>
      </c>
      <c r="C11" s="17">
        <v>164</v>
      </c>
      <c r="D11" s="35">
        <v>430</v>
      </c>
      <c r="E11" s="35">
        <v>877</v>
      </c>
      <c r="F11" s="49">
        <v>1637</v>
      </c>
      <c r="G11" s="41">
        <f t="shared" si="0"/>
        <v>0.84245917387127767</v>
      </c>
      <c r="H11" s="37">
        <f t="shared" si="0"/>
        <v>0.79196903725205614</v>
      </c>
      <c r="I11" s="26">
        <f t="shared" si="2"/>
        <v>1041</v>
      </c>
      <c r="J11" s="24">
        <f t="shared" si="3"/>
        <v>2067</v>
      </c>
      <c r="K11" s="17">
        <v>1222</v>
      </c>
      <c r="L11" s="35">
        <v>1582</v>
      </c>
      <c r="M11" s="35">
        <v>5222</v>
      </c>
      <c r="N11" s="49">
        <v>6744</v>
      </c>
      <c r="O11" s="41">
        <f t="shared" si="1"/>
        <v>0.81036623215394166</v>
      </c>
      <c r="P11" s="22">
        <f t="shared" si="1"/>
        <v>0.80999279365841936</v>
      </c>
      <c r="Q11" s="24">
        <f t="shared" si="4"/>
        <v>6444</v>
      </c>
      <c r="R11" s="20">
        <f t="shared" si="5"/>
        <v>8326</v>
      </c>
    </row>
    <row r="12" spans="1:18" x14ac:dyDescent="0.2">
      <c r="A12" s="1"/>
      <c r="B12" s="7" t="s">
        <v>44</v>
      </c>
      <c r="C12" s="17">
        <v>0</v>
      </c>
      <c r="D12" s="35">
        <v>0</v>
      </c>
      <c r="E12" s="35">
        <v>0</v>
      </c>
      <c r="F12" s="49">
        <v>0</v>
      </c>
      <c r="G12" s="41" t="str">
        <f t="shared" si="0"/>
        <v/>
      </c>
      <c r="H12" s="37" t="str">
        <f t="shared" si="0"/>
        <v/>
      </c>
      <c r="I12" s="26">
        <f t="shared" si="2"/>
        <v>0</v>
      </c>
      <c r="J12" s="24">
        <f t="shared" si="3"/>
        <v>0</v>
      </c>
      <c r="K12" s="17">
        <v>0</v>
      </c>
      <c r="L12" s="35">
        <v>4</v>
      </c>
      <c r="M12" s="35">
        <v>0</v>
      </c>
      <c r="N12" s="49">
        <v>6</v>
      </c>
      <c r="O12" s="41" t="str">
        <f t="shared" si="1"/>
        <v/>
      </c>
      <c r="P12" s="22">
        <f t="shared" si="1"/>
        <v>0.6</v>
      </c>
      <c r="Q12" s="24">
        <f t="shared" si="4"/>
        <v>0</v>
      </c>
      <c r="R12" s="20">
        <f t="shared" si="5"/>
        <v>10</v>
      </c>
    </row>
    <row r="13" spans="1:18" x14ac:dyDescent="0.2">
      <c r="A13" s="1"/>
      <c r="B13" s="7" t="s">
        <v>5</v>
      </c>
      <c r="C13" s="17">
        <v>2</v>
      </c>
      <c r="D13" s="35">
        <v>26</v>
      </c>
      <c r="E13" s="35">
        <v>0</v>
      </c>
      <c r="F13" s="49">
        <v>5</v>
      </c>
      <c r="G13" s="41" t="str">
        <f t="shared" si="0"/>
        <v/>
      </c>
      <c r="H13" s="37">
        <f t="shared" si="0"/>
        <v>0.16129032258064516</v>
      </c>
      <c r="I13" s="26">
        <f t="shared" si="2"/>
        <v>2</v>
      </c>
      <c r="J13" s="24">
        <f t="shared" si="3"/>
        <v>31</v>
      </c>
      <c r="K13" s="17">
        <v>3</v>
      </c>
      <c r="L13" s="35">
        <v>56</v>
      </c>
      <c r="M13" s="35">
        <v>1</v>
      </c>
      <c r="N13" s="49">
        <v>25</v>
      </c>
      <c r="O13" s="41">
        <f t="shared" si="1"/>
        <v>0.25</v>
      </c>
      <c r="P13" s="22">
        <f t="shared" si="1"/>
        <v>0.30864197530864196</v>
      </c>
      <c r="Q13" s="24">
        <f t="shared" si="4"/>
        <v>4</v>
      </c>
      <c r="R13" s="20">
        <f t="shared" si="5"/>
        <v>81</v>
      </c>
    </row>
    <row r="14" spans="1:18" x14ac:dyDescent="0.2">
      <c r="A14" s="1"/>
      <c r="B14" s="7" t="s">
        <v>6</v>
      </c>
      <c r="C14" s="17">
        <v>0</v>
      </c>
      <c r="D14" s="35">
        <v>0</v>
      </c>
      <c r="E14" s="35">
        <v>0</v>
      </c>
      <c r="F14" s="49">
        <v>0</v>
      </c>
      <c r="G14" s="41" t="str">
        <f t="shared" si="0"/>
        <v/>
      </c>
      <c r="H14" s="37" t="str">
        <f t="shared" si="0"/>
        <v/>
      </c>
      <c r="I14" s="26">
        <f t="shared" si="2"/>
        <v>0</v>
      </c>
      <c r="J14" s="24">
        <f t="shared" si="3"/>
        <v>0</v>
      </c>
      <c r="K14" s="17">
        <v>0</v>
      </c>
      <c r="L14" s="35">
        <v>0</v>
      </c>
      <c r="M14" s="35">
        <v>0</v>
      </c>
      <c r="N14" s="49">
        <v>0</v>
      </c>
      <c r="O14" s="41" t="str">
        <f t="shared" si="1"/>
        <v/>
      </c>
      <c r="P14" s="22" t="str">
        <f t="shared" si="1"/>
        <v/>
      </c>
      <c r="Q14" s="24">
        <f t="shared" si="4"/>
        <v>0</v>
      </c>
      <c r="R14" s="20">
        <f t="shared" si="5"/>
        <v>0</v>
      </c>
    </row>
    <row r="15" spans="1:18" x14ac:dyDescent="0.2">
      <c r="A15" s="1"/>
      <c r="B15" s="7" t="s">
        <v>7</v>
      </c>
      <c r="C15" s="17">
        <v>95</v>
      </c>
      <c r="D15" s="35">
        <v>163</v>
      </c>
      <c r="E15" s="35">
        <v>131</v>
      </c>
      <c r="F15" s="49">
        <v>387</v>
      </c>
      <c r="G15" s="41">
        <f t="shared" si="0"/>
        <v>0.57964601769911506</v>
      </c>
      <c r="H15" s="37">
        <f t="shared" si="0"/>
        <v>0.70363636363636362</v>
      </c>
      <c r="I15" s="26">
        <f t="shared" si="2"/>
        <v>226</v>
      </c>
      <c r="J15" s="24">
        <f t="shared" si="3"/>
        <v>550</v>
      </c>
      <c r="K15" s="17">
        <v>283</v>
      </c>
      <c r="L15" s="35">
        <v>513</v>
      </c>
      <c r="M15" s="35">
        <v>487</v>
      </c>
      <c r="N15" s="49">
        <v>782</v>
      </c>
      <c r="O15" s="41">
        <f t="shared" si="1"/>
        <v>0.63246753246753251</v>
      </c>
      <c r="P15" s="22">
        <f t="shared" si="1"/>
        <v>0.60386100386100383</v>
      </c>
      <c r="Q15" s="24">
        <f t="shared" si="4"/>
        <v>770</v>
      </c>
      <c r="R15" s="20">
        <f t="shared" si="5"/>
        <v>1295</v>
      </c>
    </row>
    <row r="16" spans="1:18" x14ac:dyDescent="0.2">
      <c r="A16" s="1"/>
      <c r="B16" s="7" t="s">
        <v>8</v>
      </c>
      <c r="C16" s="17">
        <v>78</v>
      </c>
      <c r="D16" s="18">
        <v>266</v>
      </c>
      <c r="E16" s="18">
        <v>42</v>
      </c>
      <c r="F16" s="50">
        <v>133</v>
      </c>
      <c r="G16" s="41">
        <f t="shared" si="0"/>
        <v>0.35</v>
      </c>
      <c r="H16" s="37">
        <f t="shared" si="0"/>
        <v>0.33333333333333331</v>
      </c>
      <c r="I16" s="26">
        <f t="shared" si="2"/>
        <v>120</v>
      </c>
      <c r="J16" s="24">
        <f t="shared" si="3"/>
        <v>399</v>
      </c>
      <c r="K16" s="17">
        <v>402</v>
      </c>
      <c r="L16" s="18">
        <v>1002</v>
      </c>
      <c r="M16" s="18">
        <v>231</v>
      </c>
      <c r="N16" s="50">
        <v>524</v>
      </c>
      <c r="O16" s="41">
        <f t="shared" si="1"/>
        <v>0.36492890995260663</v>
      </c>
      <c r="P16" s="22">
        <f t="shared" si="1"/>
        <v>0.34338138925294887</v>
      </c>
      <c r="Q16" s="24">
        <f t="shared" si="4"/>
        <v>633</v>
      </c>
      <c r="R16" s="20">
        <f t="shared" si="5"/>
        <v>1526</v>
      </c>
    </row>
    <row r="17" spans="1:18" x14ac:dyDescent="0.2">
      <c r="A17" s="1"/>
      <c r="B17" s="7" t="s">
        <v>9</v>
      </c>
      <c r="C17" s="17">
        <v>0</v>
      </c>
      <c r="D17" s="18">
        <v>1</v>
      </c>
      <c r="E17" s="18">
        <v>1</v>
      </c>
      <c r="F17" s="50">
        <v>0</v>
      </c>
      <c r="G17" s="41">
        <f t="shared" si="0"/>
        <v>1</v>
      </c>
      <c r="H17" s="37" t="str">
        <f t="shared" si="0"/>
        <v/>
      </c>
      <c r="I17" s="26">
        <f t="shared" si="2"/>
        <v>1</v>
      </c>
      <c r="J17" s="24">
        <f t="shared" si="3"/>
        <v>1</v>
      </c>
      <c r="K17" s="17">
        <v>1</v>
      </c>
      <c r="L17" s="18">
        <v>1</v>
      </c>
      <c r="M17" s="18">
        <v>3</v>
      </c>
      <c r="N17" s="50">
        <v>0</v>
      </c>
      <c r="O17" s="41">
        <f t="shared" si="1"/>
        <v>0.75</v>
      </c>
      <c r="P17" s="22" t="str">
        <f t="shared" si="1"/>
        <v/>
      </c>
      <c r="Q17" s="24">
        <f t="shared" si="4"/>
        <v>4</v>
      </c>
      <c r="R17" s="20">
        <f t="shared" si="5"/>
        <v>1</v>
      </c>
    </row>
    <row r="18" spans="1:18" x14ac:dyDescent="0.2">
      <c r="A18" s="1"/>
      <c r="B18" s="7" t="s">
        <v>10</v>
      </c>
      <c r="C18" s="17">
        <v>324</v>
      </c>
      <c r="D18" s="18">
        <v>506</v>
      </c>
      <c r="E18" s="18">
        <v>109</v>
      </c>
      <c r="F18" s="50">
        <v>296</v>
      </c>
      <c r="G18" s="41">
        <f t="shared" si="0"/>
        <v>0.25173210161662818</v>
      </c>
      <c r="H18" s="37">
        <f t="shared" si="0"/>
        <v>0.36907730673316708</v>
      </c>
      <c r="I18" s="26">
        <f t="shared" si="2"/>
        <v>433</v>
      </c>
      <c r="J18" s="24">
        <f t="shared" si="3"/>
        <v>802</v>
      </c>
      <c r="K18" s="17">
        <v>1018</v>
      </c>
      <c r="L18" s="18">
        <v>1380</v>
      </c>
      <c r="M18" s="18">
        <v>746</v>
      </c>
      <c r="N18" s="50">
        <v>992</v>
      </c>
      <c r="O18" s="41">
        <f t="shared" si="1"/>
        <v>0.42290249433106575</v>
      </c>
      <c r="P18" s="22">
        <f t="shared" si="1"/>
        <v>0.41821247892074198</v>
      </c>
      <c r="Q18" s="24">
        <f t="shared" si="4"/>
        <v>1764</v>
      </c>
      <c r="R18" s="20">
        <f t="shared" si="5"/>
        <v>2372</v>
      </c>
    </row>
    <row r="19" spans="1:18" x14ac:dyDescent="0.2">
      <c r="A19" s="1"/>
      <c r="B19" s="7" t="s">
        <v>11</v>
      </c>
      <c r="C19" s="17">
        <v>232</v>
      </c>
      <c r="D19" s="18">
        <v>283</v>
      </c>
      <c r="E19" s="18">
        <v>230</v>
      </c>
      <c r="F19" s="50">
        <v>614</v>
      </c>
      <c r="G19" s="41">
        <f t="shared" si="0"/>
        <v>0.49783549783549785</v>
      </c>
      <c r="H19" s="37">
        <f t="shared" si="0"/>
        <v>0.68450390189520627</v>
      </c>
      <c r="I19" s="26">
        <f t="shared" si="2"/>
        <v>462</v>
      </c>
      <c r="J19" s="24">
        <f t="shared" si="3"/>
        <v>897</v>
      </c>
      <c r="K19" s="17">
        <v>903</v>
      </c>
      <c r="L19" s="18">
        <v>1217</v>
      </c>
      <c r="M19" s="18">
        <v>1061</v>
      </c>
      <c r="N19" s="50">
        <v>2576</v>
      </c>
      <c r="O19" s="41">
        <f t="shared" si="1"/>
        <v>0.54022403258655805</v>
      </c>
      <c r="P19" s="22">
        <f t="shared" si="1"/>
        <v>0.67914579488531501</v>
      </c>
      <c r="Q19" s="24">
        <f t="shared" si="4"/>
        <v>1964</v>
      </c>
      <c r="R19" s="20">
        <f t="shared" si="5"/>
        <v>3793</v>
      </c>
    </row>
    <row r="20" spans="1:18" x14ac:dyDescent="0.2">
      <c r="A20" s="1"/>
      <c r="B20" s="7" t="s">
        <v>12</v>
      </c>
      <c r="C20" s="17">
        <v>43</v>
      </c>
      <c r="D20" s="18">
        <v>139</v>
      </c>
      <c r="E20" s="18">
        <v>38</v>
      </c>
      <c r="F20" s="50">
        <v>105</v>
      </c>
      <c r="G20" s="41">
        <f t="shared" si="0"/>
        <v>0.46913580246913578</v>
      </c>
      <c r="H20" s="37">
        <f t="shared" si="0"/>
        <v>0.43032786885245899</v>
      </c>
      <c r="I20" s="26">
        <f t="shared" si="2"/>
        <v>81</v>
      </c>
      <c r="J20" s="24">
        <f t="shared" si="3"/>
        <v>244</v>
      </c>
      <c r="K20" s="17">
        <v>202</v>
      </c>
      <c r="L20" s="18">
        <v>610</v>
      </c>
      <c r="M20" s="18">
        <v>205</v>
      </c>
      <c r="N20" s="50">
        <v>611</v>
      </c>
      <c r="O20" s="41">
        <f t="shared" si="1"/>
        <v>0.50368550368550369</v>
      </c>
      <c r="P20" s="22">
        <f t="shared" si="1"/>
        <v>0.50040950040950039</v>
      </c>
      <c r="Q20" s="24">
        <f t="shared" si="4"/>
        <v>407</v>
      </c>
      <c r="R20" s="20">
        <f t="shared" si="5"/>
        <v>1221</v>
      </c>
    </row>
    <row r="21" spans="1:18" x14ac:dyDescent="0.2">
      <c r="A21" s="1"/>
      <c r="B21" s="7" t="s">
        <v>13</v>
      </c>
      <c r="C21" s="17">
        <v>182</v>
      </c>
      <c r="D21" s="18">
        <v>193</v>
      </c>
      <c r="E21" s="18">
        <v>240</v>
      </c>
      <c r="F21" s="50">
        <v>219</v>
      </c>
      <c r="G21" s="41">
        <f t="shared" si="0"/>
        <v>0.56872037914691942</v>
      </c>
      <c r="H21" s="37">
        <f t="shared" si="0"/>
        <v>0.53155339805825241</v>
      </c>
      <c r="I21" s="26">
        <f t="shared" si="2"/>
        <v>422</v>
      </c>
      <c r="J21" s="24">
        <f t="shared" si="3"/>
        <v>412</v>
      </c>
      <c r="K21" s="17">
        <v>1092</v>
      </c>
      <c r="L21" s="18">
        <v>883</v>
      </c>
      <c r="M21" s="18">
        <v>1165</v>
      </c>
      <c r="N21" s="50">
        <v>1230</v>
      </c>
      <c r="O21" s="41">
        <f t="shared" si="1"/>
        <v>0.51617190961453252</v>
      </c>
      <c r="P21" s="22">
        <f t="shared" si="1"/>
        <v>0.58211074301940369</v>
      </c>
      <c r="Q21" s="24">
        <f t="shared" si="4"/>
        <v>2257</v>
      </c>
      <c r="R21" s="20">
        <f t="shared" si="5"/>
        <v>2113</v>
      </c>
    </row>
    <row r="22" spans="1:18" x14ac:dyDescent="0.2">
      <c r="A22" s="1"/>
      <c r="B22" s="7" t="s">
        <v>14</v>
      </c>
      <c r="C22" s="17">
        <v>2</v>
      </c>
      <c r="D22" s="18">
        <v>8</v>
      </c>
      <c r="E22" s="18">
        <v>0</v>
      </c>
      <c r="F22" s="50">
        <v>2</v>
      </c>
      <c r="G22" s="41" t="str">
        <f t="shared" si="0"/>
        <v/>
      </c>
      <c r="H22" s="37">
        <f t="shared" si="0"/>
        <v>0.2</v>
      </c>
      <c r="I22" s="26">
        <f t="shared" si="2"/>
        <v>2</v>
      </c>
      <c r="J22" s="24">
        <f t="shared" si="3"/>
        <v>10</v>
      </c>
      <c r="K22" s="17">
        <v>14</v>
      </c>
      <c r="L22" s="18">
        <v>21</v>
      </c>
      <c r="M22" s="18">
        <v>2</v>
      </c>
      <c r="N22" s="50">
        <v>4</v>
      </c>
      <c r="O22" s="41">
        <f t="shared" si="1"/>
        <v>0.125</v>
      </c>
      <c r="P22" s="22">
        <f t="shared" si="1"/>
        <v>0.16</v>
      </c>
      <c r="Q22" s="24">
        <f t="shared" si="4"/>
        <v>16</v>
      </c>
      <c r="R22" s="20">
        <f t="shared" si="5"/>
        <v>25</v>
      </c>
    </row>
    <row r="23" spans="1:18" x14ac:dyDescent="0.2">
      <c r="A23" s="1"/>
      <c r="B23" s="7" t="s">
        <v>15</v>
      </c>
      <c r="C23" s="17">
        <v>12</v>
      </c>
      <c r="D23" s="18">
        <v>91</v>
      </c>
      <c r="E23" s="18">
        <v>7</v>
      </c>
      <c r="F23" s="50">
        <v>45</v>
      </c>
      <c r="G23" s="41">
        <f t="shared" si="0"/>
        <v>0.36842105263157893</v>
      </c>
      <c r="H23" s="37">
        <f t="shared" si="0"/>
        <v>0.33088235294117646</v>
      </c>
      <c r="I23" s="26">
        <f t="shared" si="2"/>
        <v>19</v>
      </c>
      <c r="J23" s="24">
        <f t="shared" si="3"/>
        <v>136</v>
      </c>
      <c r="K23" s="17">
        <v>47</v>
      </c>
      <c r="L23" s="18">
        <v>441</v>
      </c>
      <c r="M23" s="18">
        <v>78</v>
      </c>
      <c r="N23" s="50">
        <v>227</v>
      </c>
      <c r="O23" s="41">
        <f t="shared" si="1"/>
        <v>0.624</v>
      </c>
      <c r="P23" s="22">
        <f t="shared" si="1"/>
        <v>0.33982035928143711</v>
      </c>
      <c r="Q23" s="24">
        <f t="shared" si="4"/>
        <v>125</v>
      </c>
      <c r="R23" s="20">
        <f t="shared" si="5"/>
        <v>668</v>
      </c>
    </row>
    <row r="24" spans="1:18" x14ac:dyDescent="0.2">
      <c r="A24" s="1"/>
      <c r="B24" s="7" t="s">
        <v>16</v>
      </c>
      <c r="C24" s="17">
        <v>2</v>
      </c>
      <c r="D24" s="18">
        <v>15</v>
      </c>
      <c r="E24" s="18">
        <v>28</v>
      </c>
      <c r="F24" s="50">
        <v>60</v>
      </c>
      <c r="G24" s="41">
        <f t="shared" si="0"/>
        <v>0.93333333333333335</v>
      </c>
      <c r="H24" s="37">
        <f t="shared" si="0"/>
        <v>0.8</v>
      </c>
      <c r="I24" s="26">
        <f t="shared" si="2"/>
        <v>30</v>
      </c>
      <c r="J24" s="24">
        <f t="shared" si="3"/>
        <v>75</v>
      </c>
      <c r="K24" s="17">
        <v>20</v>
      </c>
      <c r="L24" s="18">
        <v>83</v>
      </c>
      <c r="M24" s="18">
        <v>118</v>
      </c>
      <c r="N24" s="50">
        <v>342</v>
      </c>
      <c r="O24" s="41">
        <f t="shared" si="1"/>
        <v>0.85507246376811596</v>
      </c>
      <c r="P24" s="22">
        <f t="shared" si="1"/>
        <v>0.80470588235294116</v>
      </c>
      <c r="Q24" s="24">
        <f t="shared" si="4"/>
        <v>138</v>
      </c>
      <c r="R24" s="20">
        <f t="shared" si="5"/>
        <v>425</v>
      </c>
    </row>
    <row r="25" spans="1:18" x14ac:dyDescent="0.2">
      <c r="A25" s="1"/>
      <c r="B25" s="7" t="s">
        <v>17</v>
      </c>
      <c r="C25" s="17">
        <v>1154</v>
      </c>
      <c r="D25" s="18">
        <v>1167</v>
      </c>
      <c r="E25" s="18">
        <v>423</v>
      </c>
      <c r="F25" s="50">
        <v>1141</v>
      </c>
      <c r="G25" s="41">
        <f t="shared" ref="G25:H45" si="6">IF(E25=0,"",SUM(E25/I25))</f>
        <v>0.2682308180088776</v>
      </c>
      <c r="H25" s="37">
        <f t="shared" si="6"/>
        <v>0.49436741767764297</v>
      </c>
      <c r="I25" s="26">
        <f t="shared" si="2"/>
        <v>1577</v>
      </c>
      <c r="J25" s="24">
        <f t="shared" si="3"/>
        <v>2308</v>
      </c>
      <c r="K25" s="17">
        <v>5151</v>
      </c>
      <c r="L25" s="18">
        <v>5025</v>
      </c>
      <c r="M25" s="18">
        <v>4407</v>
      </c>
      <c r="N25" s="50">
        <v>5170</v>
      </c>
      <c r="O25" s="41">
        <f t="shared" si="1"/>
        <v>0.46107972379158818</v>
      </c>
      <c r="P25" s="22">
        <f t="shared" si="1"/>
        <v>0.50711132908288381</v>
      </c>
      <c r="Q25" s="24">
        <f t="shared" si="4"/>
        <v>9558</v>
      </c>
      <c r="R25" s="20">
        <f t="shared" si="5"/>
        <v>10195</v>
      </c>
    </row>
    <row r="26" spans="1:18" x14ac:dyDescent="0.2">
      <c r="A26" s="1"/>
      <c r="B26" s="7" t="s">
        <v>18</v>
      </c>
      <c r="C26" s="17">
        <v>1</v>
      </c>
      <c r="D26" s="18">
        <v>2</v>
      </c>
      <c r="E26" s="18">
        <v>0</v>
      </c>
      <c r="F26" s="50">
        <v>3</v>
      </c>
      <c r="G26" s="41" t="str">
        <f t="shared" si="6"/>
        <v/>
      </c>
      <c r="H26" s="37">
        <f t="shared" si="6"/>
        <v>0.6</v>
      </c>
      <c r="I26" s="26">
        <f>SUM(C26,E26)</f>
        <v>1</v>
      </c>
      <c r="J26" s="24">
        <f>SUM(D26,F26)</f>
        <v>5</v>
      </c>
      <c r="K26" s="17">
        <v>6</v>
      </c>
      <c r="L26" s="18">
        <v>8</v>
      </c>
      <c r="M26" s="18">
        <v>4</v>
      </c>
      <c r="N26" s="50">
        <v>14</v>
      </c>
      <c r="O26" s="41">
        <f t="shared" si="1"/>
        <v>0.4</v>
      </c>
      <c r="P26" s="22">
        <f t="shared" si="1"/>
        <v>0.63636363636363635</v>
      </c>
      <c r="Q26" s="24">
        <f>SUM(K26,M26)</f>
        <v>10</v>
      </c>
      <c r="R26" s="20">
        <f>SUM(L26,N26)</f>
        <v>22</v>
      </c>
    </row>
    <row r="27" spans="1:18" x14ac:dyDescent="0.2">
      <c r="A27" s="1"/>
      <c r="B27" s="7" t="s">
        <v>43</v>
      </c>
      <c r="C27" s="17">
        <v>0</v>
      </c>
      <c r="D27" s="18">
        <v>0</v>
      </c>
      <c r="E27" s="18">
        <v>0</v>
      </c>
      <c r="F27" s="50">
        <v>0</v>
      </c>
      <c r="G27" s="41" t="str">
        <f t="shared" si="6"/>
        <v/>
      </c>
      <c r="H27" s="37" t="str">
        <f t="shared" si="6"/>
        <v/>
      </c>
      <c r="I27" s="26">
        <f t="shared" si="2"/>
        <v>0</v>
      </c>
      <c r="J27" s="24">
        <f t="shared" si="3"/>
        <v>0</v>
      </c>
      <c r="K27" s="17">
        <v>0</v>
      </c>
      <c r="L27" s="18">
        <v>0</v>
      </c>
      <c r="M27" s="18">
        <v>0</v>
      </c>
      <c r="N27" s="50">
        <v>0</v>
      </c>
      <c r="O27" s="41" t="str">
        <f t="shared" si="1"/>
        <v/>
      </c>
      <c r="P27" s="22" t="str">
        <f t="shared" si="1"/>
        <v/>
      </c>
      <c r="Q27" s="24">
        <f t="shared" si="4"/>
        <v>0</v>
      </c>
      <c r="R27" s="20">
        <f t="shared" si="5"/>
        <v>0</v>
      </c>
    </row>
    <row r="28" spans="1:18" x14ac:dyDescent="0.2">
      <c r="A28" s="1"/>
      <c r="B28" s="7" t="s">
        <v>19</v>
      </c>
      <c r="C28" s="17">
        <v>51</v>
      </c>
      <c r="D28" s="18">
        <v>40</v>
      </c>
      <c r="E28" s="18">
        <v>36</v>
      </c>
      <c r="F28" s="50">
        <v>45</v>
      </c>
      <c r="G28" s="41">
        <f t="shared" si="6"/>
        <v>0.41379310344827586</v>
      </c>
      <c r="H28" s="37">
        <f t="shared" si="6"/>
        <v>0.52941176470588236</v>
      </c>
      <c r="I28" s="26">
        <f t="shared" si="2"/>
        <v>87</v>
      </c>
      <c r="J28" s="24">
        <f t="shared" si="3"/>
        <v>85</v>
      </c>
      <c r="K28" s="17">
        <v>218</v>
      </c>
      <c r="L28" s="18">
        <v>229</v>
      </c>
      <c r="M28" s="18">
        <v>260</v>
      </c>
      <c r="N28" s="50">
        <v>208</v>
      </c>
      <c r="O28" s="41">
        <f t="shared" si="1"/>
        <v>0.54393305439330542</v>
      </c>
      <c r="P28" s="22">
        <f t="shared" si="1"/>
        <v>0.47597254004576661</v>
      </c>
      <c r="Q28" s="24">
        <f t="shared" si="4"/>
        <v>478</v>
      </c>
      <c r="R28" s="20">
        <f t="shared" si="5"/>
        <v>437</v>
      </c>
    </row>
    <row r="29" spans="1:18" x14ac:dyDescent="0.2">
      <c r="A29" s="1"/>
      <c r="B29" s="7" t="s">
        <v>20</v>
      </c>
      <c r="C29" s="17">
        <v>44</v>
      </c>
      <c r="D29" s="18">
        <v>68</v>
      </c>
      <c r="E29" s="18">
        <v>56</v>
      </c>
      <c r="F29" s="50">
        <v>196</v>
      </c>
      <c r="G29" s="41">
        <f t="shared" si="6"/>
        <v>0.56000000000000005</v>
      </c>
      <c r="H29" s="37">
        <f t="shared" si="6"/>
        <v>0.74242424242424243</v>
      </c>
      <c r="I29" s="26">
        <f t="shared" si="2"/>
        <v>100</v>
      </c>
      <c r="J29" s="24">
        <f t="shared" si="3"/>
        <v>264</v>
      </c>
      <c r="K29" s="17">
        <v>143</v>
      </c>
      <c r="L29" s="18">
        <v>203</v>
      </c>
      <c r="M29" s="18">
        <v>359</v>
      </c>
      <c r="N29" s="50">
        <v>602</v>
      </c>
      <c r="O29" s="41">
        <f t="shared" si="1"/>
        <v>0.71513944223107573</v>
      </c>
      <c r="P29" s="22">
        <f t="shared" si="1"/>
        <v>0.74782608695652175</v>
      </c>
      <c r="Q29" s="24">
        <f t="shared" si="4"/>
        <v>502</v>
      </c>
      <c r="R29" s="20">
        <f t="shared" si="5"/>
        <v>805</v>
      </c>
    </row>
    <row r="30" spans="1:18" x14ac:dyDescent="0.2">
      <c r="A30" s="1"/>
      <c r="B30" s="7" t="s">
        <v>21</v>
      </c>
      <c r="C30" s="17">
        <v>86</v>
      </c>
      <c r="D30" s="18">
        <v>333</v>
      </c>
      <c r="E30" s="18">
        <v>39</v>
      </c>
      <c r="F30" s="50">
        <v>119</v>
      </c>
      <c r="G30" s="41">
        <f t="shared" si="6"/>
        <v>0.312</v>
      </c>
      <c r="H30" s="37">
        <f t="shared" si="6"/>
        <v>0.26327433628318586</v>
      </c>
      <c r="I30" s="26">
        <f t="shared" si="2"/>
        <v>125</v>
      </c>
      <c r="J30" s="24">
        <f t="shared" si="3"/>
        <v>452</v>
      </c>
      <c r="K30" s="17">
        <v>211</v>
      </c>
      <c r="L30" s="18">
        <v>1222</v>
      </c>
      <c r="M30" s="18">
        <v>135</v>
      </c>
      <c r="N30" s="50">
        <v>741</v>
      </c>
      <c r="O30" s="41">
        <f t="shared" si="1"/>
        <v>0.39017341040462428</v>
      </c>
      <c r="P30" s="22">
        <f t="shared" si="1"/>
        <v>0.37748344370860926</v>
      </c>
      <c r="Q30" s="24">
        <f t="shared" si="4"/>
        <v>346</v>
      </c>
      <c r="R30" s="20">
        <f t="shared" si="5"/>
        <v>1963</v>
      </c>
    </row>
    <row r="31" spans="1:18" x14ac:dyDescent="0.2">
      <c r="A31" s="1"/>
      <c r="B31" s="7" t="s">
        <v>22</v>
      </c>
      <c r="C31" s="17">
        <v>333</v>
      </c>
      <c r="D31" s="18">
        <v>253</v>
      </c>
      <c r="E31" s="18">
        <v>734</v>
      </c>
      <c r="F31" s="50">
        <v>1061</v>
      </c>
      <c r="G31" s="41">
        <f t="shared" si="6"/>
        <v>0.68791002811621371</v>
      </c>
      <c r="H31" s="37">
        <f t="shared" si="6"/>
        <v>0.80745814307458141</v>
      </c>
      <c r="I31" s="26">
        <f t="shared" si="2"/>
        <v>1067</v>
      </c>
      <c r="J31" s="24">
        <f t="shared" si="3"/>
        <v>1314</v>
      </c>
      <c r="K31" s="17">
        <v>1514</v>
      </c>
      <c r="L31" s="18">
        <v>1688</v>
      </c>
      <c r="M31" s="18">
        <v>5094</v>
      </c>
      <c r="N31" s="50">
        <v>7216</v>
      </c>
      <c r="O31" s="41">
        <f t="shared" si="1"/>
        <v>0.77088377723970947</v>
      </c>
      <c r="P31" s="22">
        <f t="shared" si="1"/>
        <v>0.81042228212039535</v>
      </c>
      <c r="Q31" s="24">
        <f t="shared" si="4"/>
        <v>6608</v>
      </c>
      <c r="R31" s="20">
        <f t="shared" si="5"/>
        <v>8904</v>
      </c>
    </row>
    <row r="32" spans="1:18" x14ac:dyDescent="0.2">
      <c r="A32" s="1"/>
      <c r="B32" s="7" t="s">
        <v>23</v>
      </c>
      <c r="C32" s="17">
        <v>71</v>
      </c>
      <c r="D32" s="18">
        <v>86</v>
      </c>
      <c r="E32" s="18">
        <v>137</v>
      </c>
      <c r="F32" s="50">
        <v>238</v>
      </c>
      <c r="G32" s="41">
        <f t="shared" si="6"/>
        <v>0.65865384615384615</v>
      </c>
      <c r="H32" s="37">
        <f t="shared" si="6"/>
        <v>0.73456790123456794</v>
      </c>
      <c r="I32" s="26">
        <f t="shared" si="2"/>
        <v>208</v>
      </c>
      <c r="J32" s="24">
        <f t="shared" si="3"/>
        <v>324</v>
      </c>
      <c r="K32" s="17">
        <v>415</v>
      </c>
      <c r="L32" s="18">
        <v>428</v>
      </c>
      <c r="M32" s="18">
        <v>765</v>
      </c>
      <c r="N32" s="50">
        <v>1043</v>
      </c>
      <c r="O32" s="41">
        <f t="shared" si="1"/>
        <v>0.64830508474576276</v>
      </c>
      <c r="P32" s="22">
        <f t="shared" si="1"/>
        <v>0.70904146838885107</v>
      </c>
      <c r="Q32" s="24">
        <f t="shared" si="4"/>
        <v>1180</v>
      </c>
      <c r="R32" s="20">
        <f t="shared" si="5"/>
        <v>1471</v>
      </c>
    </row>
    <row r="33" spans="1:18" x14ac:dyDescent="0.2">
      <c r="A33" s="1"/>
      <c r="B33" s="7" t="s">
        <v>24</v>
      </c>
      <c r="C33" s="17">
        <v>55</v>
      </c>
      <c r="D33" s="18">
        <v>130</v>
      </c>
      <c r="E33" s="18">
        <v>100</v>
      </c>
      <c r="F33" s="50">
        <v>305</v>
      </c>
      <c r="G33" s="41">
        <f t="shared" si="6"/>
        <v>0.64516129032258063</v>
      </c>
      <c r="H33" s="37">
        <f t="shared" si="6"/>
        <v>0.70114942528735635</v>
      </c>
      <c r="I33" s="26">
        <f t="shared" si="2"/>
        <v>155</v>
      </c>
      <c r="J33" s="24">
        <f t="shared" si="3"/>
        <v>435</v>
      </c>
      <c r="K33" s="17">
        <v>522</v>
      </c>
      <c r="L33" s="18">
        <v>630</v>
      </c>
      <c r="M33" s="18">
        <v>1129</v>
      </c>
      <c r="N33" s="50">
        <v>2103</v>
      </c>
      <c r="O33" s="41">
        <f t="shared" si="1"/>
        <v>0.68382798304058146</v>
      </c>
      <c r="P33" s="22">
        <f t="shared" si="1"/>
        <v>0.7694840834248079</v>
      </c>
      <c r="Q33" s="24">
        <f t="shared" si="4"/>
        <v>1651</v>
      </c>
      <c r="R33" s="20">
        <f t="shared" si="5"/>
        <v>2733</v>
      </c>
    </row>
    <row r="34" spans="1:18" x14ac:dyDescent="0.2">
      <c r="A34" s="1"/>
      <c r="B34" s="7" t="s">
        <v>25</v>
      </c>
      <c r="C34" s="17">
        <v>191</v>
      </c>
      <c r="D34" s="18">
        <v>354</v>
      </c>
      <c r="E34" s="18">
        <v>51</v>
      </c>
      <c r="F34" s="50">
        <v>162</v>
      </c>
      <c r="G34" s="41">
        <f t="shared" si="6"/>
        <v>0.21074380165289255</v>
      </c>
      <c r="H34" s="37">
        <f t="shared" si="6"/>
        <v>0.31395348837209303</v>
      </c>
      <c r="I34" s="26">
        <f t="shared" si="2"/>
        <v>242</v>
      </c>
      <c r="J34" s="24">
        <f t="shared" si="3"/>
        <v>516</v>
      </c>
      <c r="K34" s="17">
        <v>880</v>
      </c>
      <c r="L34" s="18">
        <v>1632</v>
      </c>
      <c r="M34" s="18">
        <v>346</v>
      </c>
      <c r="N34" s="50">
        <v>1190</v>
      </c>
      <c r="O34" s="41">
        <f t="shared" si="1"/>
        <v>0.28221859706362151</v>
      </c>
      <c r="P34" s="22">
        <f t="shared" si="1"/>
        <v>0.42168674698795183</v>
      </c>
      <c r="Q34" s="24">
        <f t="shared" si="4"/>
        <v>1226</v>
      </c>
      <c r="R34" s="20">
        <f t="shared" si="5"/>
        <v>2822</v>
      </c>
    </row>
    <row r="35" spans="1:18" x14ac:dyDescent="0.2">
      <c r="A35" s="1"/>
      <c r="B35" s="7" t="s">
        <v>26</v>
      </c>
      <c r="C35" s="17">
        <v>51</v>
      </c>
      <c r="D35" s="18">
        <v>101</v>
      </c>
      <c r="E35" s="18">
        <v>66</v>
      </c>
      <c r="F35" s="50">
        <v>121</v>
      </c>
      <c r="G35" s="41">
        <f t="shared" si="6"/>
        <v>0.5641025641025641</v>
      </c>
      <c r="H35" s="37">
        <f t="shared" si="6"/>
        <v>0.54504504504504503</v>
      </c>
      <c r="I35" s="26">
        <f t="shared" si="2"/>
        <v>117</v>
      </c>
      <c r="J35" s="24">
        <f t="shared" si="3"/>
        <v>222</v>
      </c>
      <c r="K35" s="17">
        <v>415</v>
      </c>
      <c r="L35" s="18">
        <v>337</v>
      </c>
      <c r="M35" s="18">
        <v>430</v>
      </c>
      <c r="N35" s="50">
        <v>453</v>
      </c>
      <c r="O35" s="41">
        <f t="shared" si="1"/>
        <v>0.50887573964497046</v>
      </c>
      <c r="P35" s="22">
        <f t="shared" si="1"/>
        <v>0.57341772151898729</v>
      </c>
      <c r="Q35" s="24">
        <f t="shared" si="4"/>
        <v>845</v>
      </c>
      <c r="R35" s="20">
        <f t="shared" si="5"/>
        <v>790</v>
      </c>
    </row>
    <row r="36" spans="1:18" x14ac:dyDescent="0.2">
      <c r="A36" s="1"/>
      <c r="B36" s="7" t="s">
        <v>27</v>
      </c>
      <c r="C36" s="17">
        <v>316</v>
      </c>
      <c r="D36" s="18">
        <v>563</v>
      </c>
      <c r="E36" s="18">
        <v>212</v>
      </c>
      <c r="F36" s="50">
        <v>698</v>
      </c>
      <c r="G36" s="41">
        <f t="shared" si="6"/>
        <v>0.40151515151515149</v>
      </c>
      <c r="H36" s="37">
        <f t="shared" si="6"/>
        <v>0.55352894528152263</v>
      </c>
      <c r="I36" s="26">
        <f t="shared" si="2"/>
        <v>528</v>
      </c>
      <c r="J36" s="24">
        <f t="shared" si="3"/>
        <v>1261</v>
      </c>
      <c r="K36" s="17">
        <v>1551</v>
      </c>
      <c r="L36" s="18">
        <v>2349</v>
      </c>
      <c r="M36" s="18">
        <v>1255</v>
      </c>
      <c r="N36" s="50">
        <v>2121</v>
      </c>
      <c r="O36" s="41">
        <f t="shared" si="1"/>
        <v>0.44725588025659302</v>
      </c>
      <c r="P36" s="22">
        <f t="shared" si="1"/>
        <v>0.47449664429530203</v>
      </c>
      <c r="Q36" s="24">
        <f t="shared" si="4"/>
        <v>2806</v>
      </c>
      <c r="R36" s="20">
        <f t="shared" si="5"/>
        <v>4470</v>
      </c>
    </row>
    <row r="37" spans="1:18" x14ac:dyDescent="0.2">
      <c r="A37" s="1"/>
      <c r="B37" s="7" t="s">
        <v>28</v>
      </c>
      <c r="C37" s="17">
        <v>369</v>
      </c>
      <c r="D37" s="18">
        <v>430</v>
      </c>
      <c r="E37" s="18">
        <v>176</v>
      </c>
      <c r="F37" s="50">
        <v>432</v>
      </c>
      <c r="G37" s="41">
        <f t="shared" si="6"/>
        <v>0.32293577981651378</v>
      </c>
      <c r="H37" s="37">
        <f t="shared" si="6"/>
        <v>0.50116009280742457</v>
      </c>
      <c r="I37" s="26">
        <f t="shared" si="2"/>
        <v>545</v>
      </c>
      <c r="J37" s="24">
        <f t="shared" si="3"/>
        <v>862</v>
      </c>
      <c r="K37" s="17">
        <v>1601</v>
      </c>
      <c r="L37" s="18">
        <v>1808</v>
      </c>
      <c r="M37" s="18">
        <v>1535</v>
      </c>
      <c r="N37" s="50">
        <v>1725</v>
      </c>
      <c r="O37" s="41">
        <f t="shared" si="1"/>
        <v>0.48947704081632654</v>
      </c>
      <c r="P37" s="22">
        <f t="shared" si="1"/>
        <v>0.48825360883102181</v>
      </c>
      <c r="Q37" s="24">
        <f t="shared" si="4"/>
        <v>3136</v>
      </c>
      <c r="R37" s="20">
        <f t="shared" si="5"/>
        <v>3533</v>
      </c>
    </row>
    <row r="38" spans="1:18" x14ac:dyDescent="0.2">
      <c r="A38" s="1"/>
      <c r="B38" s="7" t="s">
        <v>29</v>
      </c>
      <c r="C38" s="17">
        <v>438</v>
      </c>
      <c r="D38" s="18">
        <v>678</v>
      </c>
      <c r="E38" s="18">
        <v>358</v>
      </c>
      <c r="F38" s="50">
        <v>1007</v>
      </c>
      <c r="G38" s="41">
        <f t="shared" si="6"/>
        <v>0.44974874371859297</v>
      </c>
      <c r="H38" s="37">
        <f t="shared" si="6"/>
        <v>0.59762611275964395</v>
      </c>
      <c r="I38" s="26">
        <f t="shared" si="2"/>
        <v>796</v>
      </c>
      <c r="J38" s="24">
        <f t="shared" si="3"/>
        <v>1685</v>
      </c>
      <c r="K38" s="17">
        <v>1803</v>
      </c>
      <c r="L38" s="18">
        <v>2971</v>
      </c>
      <c r="M38" s="18">
        <v>3370</v>
      </c>
      <c r="N38" s="50">
        <v>4337</v>
      </c>
      <c r="O38" s="41">
        <f t="shared" si="1"/>
        <v>0.6514595012565243</v>
      </c>
      <c r="P38" s="22">
        <f t="shared" si="1"/>
        <v>0.59345922276956764</v>
      </c>
      <c r="Q38" s="24">
        <f t="shared" si="4"/>
        <v>5173</v>
      </c>
      <c r="R38" s="20">
        <f t="shared" si="5"/>
        <v>7308</v>
      </c>
    </row>
    <row r="39" spans="1:18" x14ac:dyDescent="0.2">
      <c r="A39" s="1"/>
      <c r="B39" s="7" t="s">
        <v>30</v>
      </c>
      <c r="C39" s="17">
        <v>0</v>
      </c>
      <c r="D39" s="18">
        <v>0</v>
      </c>
      <c r="E39" s="18">
        <v>0</v>
      </c>
      <c r="F39" s="50">
        <v>1</v>
      </c>
      <c r="G39" s="41" t="str">
        <f t="shared" si="6"/>
        <v/>
      </c>
      <c r="H39" s="37">
        <f t="shared" si="6"/>
        <v>1</v>
      </c>
      <c r="I39" s="26">
        <f t="shared" si="2"/>
        <v>0</v>
      </c>
      <c r="J39" s="24">
        <f t="shared" si="3"/>
        <v>1</v>
      </c>
      <c r="K39" s="17">
        <v>0</v>
      </c>
      <c r="L39" s="18">
        <v>1</v>
      </c>
      <c r="M39" s="18">
        <v>2</v>
      </c>
      <c r="N39" s="50">
        <v>4</v>
      </c>
      <c r="O39" s="41">
        <f t="shared" si="1"/>
        <v>1</v>
      </c>
      <c r="P39" s="22">
        <f t="shared" si="1"/>
        <v>0.8</v>
      </c>
      <c r="Q39" s="24">
        <f t="shared" si="4"/>
        <v>2</v>
      </c>
      <c r="R39" s="20">
        <f t="shared" si="5"/>
        <v>5</v>
      </c>
    </row>
    <row r="40" spans="1:18" x14ac:dyDescent="0.2">
      <c r="A40" s="1"/>
      <c r="B40" s="7" t="s">
        <v>45</v>
      </c>
      <c r="C40" s="17">
        <v>0</v>
      </c>
      <c r="D40" s="18">
        <v>0</v>
      </c>
      <c r="E40" s="18">
        <v>0</v>
      </c>
      <c r="F40" s="50">
        <v>0</v>
      </c>
      <c r="G40" s="41" t="str">
        <f t="shared" si="6"/>
        <v/>
      </c>
      <c r="H40" s="37" t="str">
        <f t="shared" si="6"/>
        <v/>
      </c>
      <c r="I40" s="26">
        <f t="shared" si="2"/>
        <v>0</v>
      </c>
      <c r="J40" s="24">
        <f t="shared" si="3"/>
        <v>0</v>
      </c>
      <c r="K40" s="17">
        <v>0</v>
      </c>
      <c r="L40" s="18">
        <v>0</v>
      </c>
      <c r="M40" s="18">
        <v>0</v>
      </c>
      <c r="N40" s="50">
        <v>0</v>
      </c>
      <c r="O40" s="41" t="str">
        <f t="shared" si="1"/>
        <v/>
      </c>
      <c r="P40" s="22" t="str">
        <f t="shared" si="1"/>
        <v/>
      </c>
      <c r="Q40" s="24">
        <f t="shared" si="4"/>
        <v>0</v>
      </c>
      <c r="R40" s="20">
        <f t="shared" si="5"/>
        <v>0</v>
      </c>
    </row>
    <row r="41" spans="1:18" x14ac:dyDescent="0.2">
      <c r="A41" s="1"/>
      <c r="B41" s="7" t="s">
        <v>31</v>
      </c>
      <c r="C41" s="17">
        <v>39</v>
      </c>
      <c r="D41" s="18">
        <v>250</v>
      </c>
      <c r="E41" s="18">
        <v>35</v>
      </c>
      <c r="F41" s="50">
        <v>197</v>
      </c>
      <c r="G41" s="41">
        <f t="shared" si="6"/>
        <v>0.47297297297297297</v>
      </c>
      <c r="H41" s="37">
        <f t="shared" si="6"/>
        <v>0.4407158836689038</v>
      </c>
      <c r="I41" s="26">
        <f t="shared" si="2"/>
        <v>74</v>
      </c>
      <c r="J41" s="24">
        <f t="shared" si="3"/>
        <v>447</v>
      </c>
      <c r="K41" s="17">
        <v>180</v>
      </c>
      <c r="L41" s="18">
        <v>993</v>
      </c>
      <c r="M41" s="18">
        <v>217</v>
      </c>
      <c r="N41" s="50">
        <v>625</v>
      </c>
      <c r="O41" s="41">
        <f t="shared" si="1"/>
        <v>0.54659949622166248</v>
      </c>
      <c r="P41" s="22">
        <f t="shared" si="1"/>
        <v>0.38627935723114959</v>
      </c>
      <c r="Q41" s="24">
        <f t="shared" si="4"/>
        <v>397</v>
      </c>
      <c r="R41" s="20">
        <f t="shared" si="5"/>
        <v>1618</v>
      </c>
    </row>
    <row r="42" spans="1:18" x14ac:dyDescent="0.2">
      <c r="A42" s="1"/>
      <c r="B42" s="7" t="s">
        <v>32</v>
      </c>
      <c r="C42" s="17">
        <v>47</v>
      </c>
      <c r="D42" s="18">
        <v>116</v>
      </c>
      <c r="E42" s="18">
        <v>28</v>
      </c>
      <c r="F42" s="50">
        <v>112</v>
      </c>
      <c r="G42" s="41">
        <f t="shared" si="6"/>
        <v>0.37333333333333335</v>
      </c>
      <c r="H42" s="37">
        <f t="shared" si="6"/>
        <v>0.49122807017543857</v>
      </c>
      <c r="I42" s="26">
        <f t="shared" si="2"/>
        <v>75</v>
      </c>
      <c r="J42" s="24">
        <f t="shared" si="3"/>
        <v>228</v>
      </c>
      <c r="K42" s="17">
        <v>211</v>
      </c>
      <c r="L42" s="18">
        <v>555</v>
      </c>
      <c r="M42" s="18">
        <v>306</v>
      </c>
      <c r="N42" s="50">
        <v>357</v>
      </c>
      <c r="O42" s="41">
        <f t="shared" si="1"/>
        <v>0.59187620889748549</v>
      </c>
      <c r="P42" s="22">
        <f t="shared" si="1"/>
        <v>0.39144736842105265</v>
      </c>
      <c r="Q42" s="24">
        <f t="shared" si="4"/>
        <v>517</v>
      </c>
      <c r="R42" s="20">
        <f t="shared" si="5"/>
        <v>912</v>
      </c>
    </row>
    <row r="43" spans="1:18" x14ac:dyDescent="0.2">
      <c r="A43" s="1"/>
      <c r="B43" s="7" t="s">
        <v>33</v>
      </c>
      <c r="C43" s="17">
        <v>370</v>
      </c>
      <c r="D43" s="18">
        <v>1046</v>
      </c>
      <c r="E43" s="18">
        <v>693</v>
      </c>
      <c r="F43" s="50">
        <v>1185</v>
      </c>
      <c r="G43" s="41">
        <f t="shared" si="6"/>
        <v>0.65192850423330195</v>
      </c>
      <c r="H43" s="37">
        <f t="shared" si="6"/>
        <v>0.53115194979829672</v>
      </c>
      <c r="I43" s="26">
        <f t="shared" si="2"/>
        <v>1063</v>
      </c>
      <c r="J43" s="24">
        <f t="shared" si="3"/>
        <v>2231</v>
      </c>
      <c r="K43" s="17">
        <v>3147</v>
      </c>
      <c r="L43" s="18">
        <v>3275</v>
      </c>
      <c r="M43" s="18">
        <v>3728</v>
      </c>
      <c r="N43" s="50">
        <v>4786</v>
      </c>
      <c r="O43" s="41">
        <f t="shared" si="1"/>
        <v>0.54225454545454543</v>
      </c>
      <c r="P43" s="22">
        <f t="shared" si="1"/>
        <v>0.59372286316834144</v>
      </c>
      <c r="Q43" s="24">
        <f t="shared" si="4"/>
        <v>6875</v>
      </c>
      <c r="R43" s="20">
        <f t="shared" si="5"/>
        <v>8061</v>
      </c>
    </row>
    <row r="44" spans="1:18" x14ac:dyDescent="0.2">
      <c r="A44" s="1"/>
      <c r="B44" s="7" t="s">
        <v>34</v>
      </c>
      <c r="C44" s="17">
        <v>618</v>
      </c>
      <c r="D44" s="18">
        <v>1283</v>
      </c>
      <c r="E44" s="18">
        <v>1120</v>
      </c>
      <c r="F44" s="50">
        <v>2273</v>
      </c>
      <c r="G44" s="41">
        <f t="shared" si="6"/>
        <v>0.64441887226697359</v>
      </c>
      <c r="H44" s="37">
        <f t="shared" si="6"/>
        <v>0.63920134983127108</v>
      </c>
      <c r="I44" s="26">
        <f t="shared" si="2"/>
        <v>1738</v>
      </c>
      <c r="J44" s="24">
        <f t="shared" si="3"/>
        <v>3556</v>
      </c>
      <c r="K44" s="17">
        <v>4622</v>
      </c>
      <c r="L44" s="18">
        <v>5795</v>
      </c>
      <c r="M44" s="18">
        <v>9557</v>
      </c>
      <c r="N44" s="50">
        <v>11489</v>
      </c>
      <c r="O44" s="41">
        <f t="shared" si="1"/>
        <v>0.67402496649975319</v>
      </c>
      <c r="P44" s="22">
        <f t="shared" si="1"/>
        <v>0.66471881508909969</v>
      </c>
      <c r="Q44" s="24">
        <f t="shared" si="4"/>
        <v>14179</v>
      </c>
      <c r="R44" s="20">
        <f t="shared" si="5"/>
        <v>17284</v>
      </c>
    </row>
    <row r="45" spans="1:18" x14ac:dyDescent="0.2">
      <c r="A45" s="1"/>
      <c r="B45" s="7" t="s">
        <v>35</v>
      </c>
      <c r="C45" s="17">
        <v>466</v>
      </c>
      <c r="D45" s="18">
        <v>1125</v>
      </c>
      <c r="E45" s="18">
        <v>2070</v>
      </c>
      <c r="F45" s="50">
        <v>5110</v>
      </c>
      <c r="G45" s="41">
        <f t="shared" si="6"/>
        <v>0.81624605678233442</v>
      </c>
      <c r="H45" s="37">
        <f t="shared" si="6"/>
        <v>0.81956696070569368</v>
      </c>
      <c r="I45" s="26">
        <f t="shared" si="2"/>
        <v>2536</v>
      </c>
      <c r="J45" s="24">
        <f t="shared" si="3"/>
        <v>6235</v>
      </c>
      <c r="K45" s="17">
        <v>3861</v>
      </c>
      <c r="L45" s="18">
        <v>4865</v>
      </c>
      <c r="M45" s="18">
        <v>14381</v>
      </c>
      <c r="N45" s="50">
        <v>21137</v>
      </c>
      <c r="O45" s="41">
        <f t="shared" si="1"/>
        <v>0.78834557614296674</v>
      </c>
      <c r="P45" s="22">
        <f t="shared" si="1"/>
        <v>0.81289900776863322</v>
      </c>
      <c r="Q45" s="24">
        <f t="shared" si="4"/>
        <v>18242</v>
      </c>
      <c r="R45" s="20">
        <f t="shared" si="5"/>
        <v>26002</v>
      </c>
    </row>
    <row r="46" spans="1:18" ht="13.5" thickBot="1" x14ac:dyDescent="0.25">
      <c r="A46" s="1"/>
      <c r="B46" s="44" t="s">
        <v>36</v>
      </c>
      <c r="C46" s="51">
        <v>297</v>
      </c>
      <c r="D46" s="52">
        <v>629</v>
      </c>
      <c r="E46" s="52">
        <v>598</v>
      </c>
      <c r="F46" s="53">
        <v>1233</v>
      </c>
      <c r="G46" s="42">
        <f t="shared" ref="G46:H46" si="7">IF(E46=0,"",SUM(E46/I46))</f>
        <v>0.66815642458100555</v>
      </c>
      <c r="H46" s="38">
        <f t="shared" si="7"/>
        <v>0.66219119226638024</v>
      </c>
      <c r="I46" s="28">
        <f t="shared" si="2"/>
        <v>895</v>
      </c>
      <c r="J46" s="29">
        <f t="shared" si="3"/>
        <v>1862</v>
      </c>
      <c r="K46" s="51">
        <v>1782</v>
      </c>
      <c r="L46" s="52">
        <v>3027</v>
      </c>
      <c r="M46" s="52">
        <v>3732</v>
      </c>
      <c r="N46" s="53">
        <v>3900</v>
      </c>
      <c r="O46" s="45">
        <f t="shared" si="1"/>
        <v>0.67682263329706205</v>
      </c>
      <c r="P46" s="27">
        <f t="shared" si="1"/>
        <v>0.56301429190125596</v>
      </c>
      <c r="Q46" s="29">
        <f t="shared" si="4"/>
        <v>5514</v>
      </c>
      <c r="R46" s="30">
        <f t="shared" si="5"/>
        <v>6927</v>
      </c>
    </row>
    <row r="47" spans="1:18" s="3" customFormat="1" ht="13.5" thickBot="1" x14ac:dyDescent="0.25">
      <c r="C47" s="46">
        <f>SUM(C9:C46)</f>
        <v>6601</v>
      </c>
      <c r="D47" s="47">
        <f>SUM(D9:D46)</f>
        <v>11495</v>
      </c>
      <c r="E47" s="47">
        <f>SUM(E9:E46)</f>
        <v>9280</v>
      </c>
      <c r="F47" s="47">
        <f>SUM(F9:F46)</f>
        <v>20424</v>
      </c>
      <c r="G47" s="32">
        <f>E47/I47</f>
        <v>0.58434607392481586</v>
      </c>
      <c r="H47" s="39">
        <f t="shared" ref="H47" si="8">F47/J47</f>
        <v>0.63986967010244677</v>
      </c>
      <c r="I47" s="33">
        <f t="shared" si="2"/>
        <v>15881</v>
      </c>
      <c r="J47" s="34">
        <f t="shared" si="3"/>
        <v>31919</v>
      </c>
      <c r="K47" s="31">
        <f>SUM(K9:K46)</f>
        <v>36115</v>
      </c>
      <c r="L47" s="31">
        <f>SUM(L9:L46)</f>
        <v>46928</v>
      </c>
      <c r="M47" s="31">
        <f>SUM(M9:M46)</f>
        <v>64823</v>
      </c>
      <c r="N47" s="31">
        <f>SUM(N9:N46)</f>
        <v>89124</v>
      </c>
      <c r="O47" s="32">
        <f>M47/Q47</f>
        <v>0.64220610671897604</v>
      </c>
      <c r="P47" s="32">
        <f t="shared" ref="P47" si="9">N47/R47</f>
        <v>0.6550730603004733</v>
      </c>
      <c r="Q47" s="34">
        <f t="shared" si="4"/>
        <v>100938</v>
      </c>
      <c r="R47" s="34">
        <f t="shared" si="5"/>
        <v>136052</v>
      </c>
    </row>
    <row r="48" spans="1:18" ht="15" x14ac:dyDescent="0.25">
      <c r="C48" s="8"/>
      <c r="D48" s="8"/>
      <c r="E48" s="8"/>
      <c r="F48" s="8"/>
      <c r="H48" s="9"/>
      <c r="I48" s="9"/>
      <c r="J48" s="9"/>
      <c r="K48" s="10"/>
      <c r="L48" s="10"/>
      <c r="M48" s="10"/>
      <c r="N48" s="10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K10-2005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Herbert Kovacs</cp:lastModifiedBy>
  <cp:lastPrinted>2020-03-01T20:49:13Z</cp:lastPrinted>
  <dcterms:created xsi:type="dcterms:W3CDTF">2009-09-29T12:11:43Z</dcterms:created>
  <dcterms:modified xsi:type="dcterms:W3CDTF">2020-05-31T07:14:00Z</dcterms:modified>
</cp:coreProperties>
</file>