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Prognosk\segmLLB\segmLLB2015\"/>
    </mc:Choice>
  </mc:AlternateContent>
  <bookViews>
    <workbookView xWindow="0" yWindow="0" windowWidth="19200" windowHeight="7236" tabRatio="948"/>
  </bookViews>
  <sheets>
    <sheet name="Totalt 0-3,5 ton" sheetId="1" r:id="rId1"/>
  </sheets>
  <definedNames>
    <definedName name="_xlnm._FilterDatabase" localSheetId="0" hidden="1">'Totalt 0-3,5 ton'!$B$1:$J$3</definedName>
  </definedNames>
  <calcPr calcId="152511"/>
</workbook>
</file>

<file path=xl/calcChain.xml><?xml version="1.0" encoding="utf-8"?>
<calcChain xmlns="http://schemas.openxmlformats.org/spreadsheetml/2006/main">
  <c r="G26" i="1" l="1"/>
  <c r="H26" i="1"/>
  <c r="I26" i="1"/>
  <c r="J26" i="1"/>
  <c r="H44" i="1"/>
  <c r="I44" i="1"/>
  <c r="J44" i="1"/>
  <c r="G31" i="1"/>
  <c r="H31" i="1"/>
  <c r="I31" i="1"/>
  <c r="J31" i="1"/>
  <c r="G40" i="1"/>
  <c r="H40" i="1"/>
  <c r="I40" i="1"/>
  <c r="J40" i="1"/>
  <c r="G15" i="1"/>
  <c r="H15" i="1"/>
  <c r="I15" i="1"/>
  <c r="J15" i="1"/>
  <c r="G29" i="1"/>
  <c r="H29" i="1"/>
  <c r="I29" i="1"/>
  <c r="J29" i="1"/>
  <c r="G33" i="1"/>
  <c r="H33" i="1"/>
  <c r="I33" i="1"/>
  <c r="J33" i="1"/>
  <c r="G46" i="1"/>
  <c r="H46" i="1"/>
  <c r="I46" i="1"/>
  <c r="J46" i="1"/>
  <c r="G12" i="1"/>
  <c r="H12" i="1"/>
  <c r="I12" i="1"/>
  <c r="J12" i="1"/>
  <c r="G21" i="1"/>
  <c r="H21" i="1"/>
  <c r="I21" i="1"/>
  <c r="J21" i="1"/>
  <c r="G42" i="1"/>
  <c r="H42" i="1"/>
  <c r="I42" i="1"/>
  <c r="J42" i="1"/>
  <c r="G35" i="1"/>
  <c r="H35" i="1"/>
  <c r="I35" i="1"/>
  <c r="J35" i="1"/>
  <c r="G45" i="1"/>
  <c r="H45" i="1"/>
  <c r="I45" i="1"/>
  <c r="J45" i="1"/>
  <c r="G18" i="1"/>
  <c r="H18" i="1"/>
  <c r="I18" i="1"/>
  <c r="J18" i="1"/>
  <c r="G24" i="1"/>
  <c r="H24" i="1"/>
  <c r="I24" i="1"/>
  <c r="J24" i="1"/>
  <c r="H55" i="1"/>
  <c r="J55" i="1"/>
  <c r="G53" i="1"/>
  <c r="H53" i="1"/>
  <c r="I53" i="1"/>
  <c r="J53" i="1"/>
  <c r="G27" i="1"/>
  <c r="H27" i="1"/>
  <c r="I27" i="1"/>
  <c r="J27" i="1"/>
  <c r="G56" i="1"/>
  <c r="H56" i="1"/>
  <c r="J56" i="1"/>
  <c r="G14" i="1"/>
  <c r="H14" i="1"/>
  <c r="I14" i="1"/>
  <c r="J14" i="1"/>
  <c r="G25" i="1"/>
  <c r="H25" i="1"/>
  <c r="I25" i="1"/>
  <c r="J25" i="1"/>
  <c r="G39" i="1"/>
  <c r="H39" i="1"/>
  <c r="I39" i="1"/>
  <c r="J39" i="1"/>
  <c r="G11" i="1"/>
  <c r="H11" i="1"/>
  <c r="I11" i="1"/>
  <c r="J11" i="1"/>
  <c r="G48" i="1"/>
  <c r="H48" i="1"/>
  <c r="I48" i="1"/>
  <c r="J48" i="1"/>
  <c r="G28" i="1"/>
  <c r="H28" i="1"/>
  <c r="I28" i="1"/>
  <c r="J28" i="1"/>
  <c r="G6" i="1"/>
  <c r="H6" i="1"/>
  <c r="I6" i="1"/>
  <c r="J6" i="1"/>
  <c r="G30" i="1"/>
  <c r="H30" i="1"/>
  <c r="I30" i="1"/>
  <c r="J30" i="1"/>
  <c r="G19" i="1"/>
  <c r="H19" i="1"/>
  <c r="I19" i="1"/>
  <c r="J19" i="1"/>
  <c r="G49" i="1"/>
  <c r="H49" i="1"/>
  <c r="I49" i="1"/>
  <c r="J49" i="1"/>
  <c r="G38" i="1"/>
  <c r="H38" i="1"/>
  <c r="I38" i="1"/>
  <c r="J38" i="1"/>
  <c r="G5" i="1"/>
  <c r="H5" i="1"/>
  <c r="I5" i="1"/>
  <c r="J5" i="1"/>
  <c r="G54" i="1"/>
  <c r="H54" i="1"/>
  <c r="I54" i="1"/>
  <c r="J54" i="1"/>
  <c r="G7" i="1"/>
  <c r="H7" i="1"/>
  <c r="I7" i="1"/>
  <c r="J7" i="1"/>
  <c r="G41" i="1"/>
  <c r="H41" i="1"/>
  <c r="I41" i="1"/>
  <c r="J41" i="1"/>
  <c r="G47" i="1"/>
  <c r="H47" i="1"/>
  <c r="I47" i="1"/>
  <c r="J47" i="1"/>
  <c r="G51" i="1"/>
  <c r="H51" i="1"/>
  <c r="I51" i="1"/>
  <c r="J51" i="1"/>
  <c r="G20" i="1"/>
  <c r="H20" i="1"/>
  <c r="I20" i="1"/>
  <c r="J20" i="1"/>
  <c r="G52" i="1"/>
  <c r="H52" i="1"/>
  <c r="I52" i="1"/>
  <c r="J52" i="1"/>
  <c r="G22" i="1"/>
  <c r="H22" i="1"/>
  <c r="I22" i="1"/>
  <c r="J22" i="1"/>
  <c r="G32" i="1"/>
  <c r="H32" i="1"/>
  <c r="I32" i="1"/>
  <c r="J32" i="1"/>
  <c r="G8" i="1"/>
  <c r="H8" i="1"/>
  <c r="I8" i="1"/>
  <c r="J8" i="1"/>
  <c r="G57" i="1"/>
  <c r="H57" i="1"/>
  <c r="J57" i="1"/>
  <c r="G58" i="1"/>
  <c r="H58" i="1"/>
  <c r="J58" i="1"/>
  <c r="G34" i="1"/>
  <c r="H34" i="1"/>
  <c r="I34" i="1"/>
  <c r="J34" i="1"/>
  <c r="G36" i="1"/>
  <c r="H36" i="1"/>
  <c r="I36" i="1"/>
  <c r="J36" i="1"/>
  <c r="G10" i="1"/>
  <c r="H10" i="1"/>
  <c r="I10" i="1"/>
  <c r="J10" i="1"/>
  <c r="G37" i="1"/>
  <c r="H37" i="1"/>
  <c r="I37" i="1"/>
  <c r="J37" i="1"/>
  <c r="G9" i="1"/>
  <c r="H9" i="1"/>
  <c r="I9" i="1"/>
  <c r="J9" i="1"/>
  <c r="G4" i="1"/>
  <c r="H4" i="1"/>
  <c r="I4" i="1"/>
  <c r="J4" i="1"/>
  <c r="G43" i="1"/>
  <c r="H43" i="1"/>
  <c r="I43" i="1"/>
  <c r="J43" i="1"/>
  <c r="G23" i="1"/>
  <c r="H23" i="1"/>
  <c r="I23" i="1"/>
  <c r="J23" i="1"/>
  <c r="G13" i="1"/>
  <c r="H13" i="1"/>
  <c r="I13" i="1"/>
  <c r="J13" i="1"/>
  <c r="G16" i="1"/>
  <c r="H16" i="1"/>
  <c r="I16" i="1"/>
  <c r="J16" i="1"/>
  <c r="G17" i="1"/>
  <c r="H17" i="1"/>
  <c r="I17" i="1"/>
  <c r="J17" i="1"/>
  <c r="G50" i="1"/>
  <c r="H50" i="1"/>
  <c r="I50" i="1"/>
  <c r="J50" i="1"/>
  <c r="G59" i="1"/>
  <c r="H59" i="1"/>
  <c r="I59" i="1"/>
  <c r="J59" i="1"/>
</calcChain>
</file>

<file path=xl/sharedStrings.xml><?xml version="1.0" encoding="utf-8"?>
<sst xmlns="http://schemas.openxmlformats.org/spreadsheetml/2006/main" count="66" uniqueCount="65">
  <si>
    <t xml:space="preserve">                                         </t>
  </si>
  <si>
    <t>Förändring %</t>
  </si>
  <si>
    <t xml:space="preserve"> Modell                                  </t>
  </si>
  <si>
    <t>januari-september</t>
  </si>
  <si>
    <t xml:space="preserve">jan-sep   </t>
  </si>
  <si>
    <t>september</t>
  </si>
  <si>
    <t>Rank</t>
  </si>
  <si>
    <t>VW CADDY</t>
  </si>
  <si>
    <t>VW TRANSPORTER</t>
  </si>
  <si>
    <t>FORD TRANSIT CONNECT</t>
  </si>
  <si>
    <t>FORD TRANSIT CUSTOM</t>
  </si>
  <si>
    <t>RENAULT TRAFIC</t>
  </si>
  <si>
    <t>PEUGEOT PARTNER</t>
  </si>
  <si>
    <t>CITROEN BERLINGO</t>
  </si>
  <si>
    <t>VW AMOROK</t>
  </si>
  <si>
    <t>MERCEDES SPRINTER</t>
  </si>
  <si>
    <t>RENAULT KANGOO</t>
  </si>
  <si>
    <t>MERCEDES VITO</t>
  </si>
  <si>
    <t>FORD RANGER</t>
  </si>
  <si>
    <t>RENAULT MASTER</t>
  </si>
  <si>
    <t>VW CRAFTER</t>
  </si>
  <si>
    <t>TOYOTA HILUX</t>
  </si>
  <si>
    <t>NISSAN NAVARA</t>
  </si>
  <si>
    <t>NISSAN NV200</t>
  </si>
  <si>
    <t>MITSUBISHI L200</t>
  </si>
  <si>
    <t>FORD TRANSIT</t>
  </si>
  <si>
    <t>OPEL VIVARO</t>
  </si>
  <si>
    <t>VW PICK UP</t>
  </si>
  <si>
    <t>PEUGEOT EXPERT</t>
  </si>
  <si>
    <t>CITROEN JUMPY</t>
  </si>
  <si>
    <t>DACIA DOKKER</t>
  </si>
  <si>
    <t>FIAT DOBLO</t>
  </si>
  <si>
    <t>ISUZU D-MAX</t>
  </si>
  <si>
    <t>MERCEDES CITAN</t>
  </si>
  <si>
    <t>DODGE</t>
  </si>
  <si>
    <t>NISSAN NV400</t>
  </si>
  <si>
    <t>IVECO DAILY</t>
  </si>
  <si>
    <t>CITROEN JUMPER</t>
  </si>
  <si>
    <t>PEUGEOT BOXER</t>
  </si>
  <si>
    <t>FIAT DUCATO</t>
  </si>
  <si>
    <t>OPEL COMBO</t>
  </si>
  <si>
    <t>FIAT FIORINO</t>
  </si>
  <si>
    <t>TOYOTA PROACE</t>
  </si>
  <si>
    <t>FIAT SCUDO</t>
  </si>
  <si>
    <t>FORD TRANSIT COURIER</t>
  </si>
  <si>
    <t>OPEL MOVANO</t>
  </si>
  <si>
    <t>NISSAN PRIMASTAR</t>
  </si>
  <si>
    <t>DACIA LOGAN</t>
  </si>
  <si>
    <t>SKODA PRAKTIK</t>
  </si>
  <si>
    <t>LAND ROVER</t>
  </si>
  <si>
    <t>NISSAN CABSTAR</t>
  </si>
  <si>
    <t>CHEVROLET PICKUP</t>
  </si>
  <si>
    <t>PEUGEOT BIPPER</t>
  </si>
  <si>
    <t>Övriga fabrikat</t>
  </si>
  <si>
    <t>HYUNDAI H-1</t>
  </si>
  <si>
    <t>SSANGYONG ACTYON SPORTS</t>
  </si>
  <si>
    <t>CITROEN NEMO</t>
  </si>
  <si>
    <t>FIAT PANDA VAN</t>
  </si>
  <si>
    <t>CHEVROLET SILVERADO</t>
  </si>
  <si>
    <t>FIAT STRADA</t>
  </si>
  <si>
    <t>FORD FIESTA VAN</t>
  </si>
  <si>
    <t>TOYOTA HIACE</t>
  </si>
  <si>
    <t>Totalt</t>
  </si>
  <si>
    <t>Andel % jan-sep</t>
  </si>
  <si>
    <t>Topplista lätta lastbilar högst 3,5 ton september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</si>
</sst>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u/>
      <sz val="11"/>
      <color theme="1"/>
      <name val="Calibri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1" fillId="0" borderId="0" xfId="0" applyNumberFormat="1" applyFont="1"/>
    <xf numFmtId="10" fontId="0" fillId="0" borderId="0" xfId="0" applyNumberFormat="1"/>
    <xf numFmtId="0" fontId="3" fillId="0" borderId="0" xfId="0" applyFont="1"/>
    <xf numFmtId="10" fontId="3" fillId="0" borderId="0" xfId="0" applyNumberFormat="1" applyFont="1"/>
    <xf numFmtId="49" fontId="3" fillId="0" borderId="0" xfId="0" applyNumberFormat="1" applyFont="1"/>
    <xf numFmtId="49" fontId="4" fillId="0" borderId="1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49" fontId="2" fillId="0" borderId="1" xfId="0" applyNumberFormat="1" applyFont="1" applyFill="1" applyBorder="1"/>
    <xf numFmtId="0" fontId="2" fillId="0" borderId="2" xfId="0" applyFont="1" applyFill="1" applyBorder="1" applyAlignment="1">
      <alignment horizontal="center" shrinkToFit="1"/>
    </xf>
    <xf numFmtId="0" fontId="2" fillId="0" borderId="3" xfId="0" applyFont="1" applyFill="1" applyBorder="1" applyAlignment="1"/>
    <xf numFmtId="2" fontId="2" fillId="0" borderId="2" xfId="0" applyNumberFormat="1" applyFont="1" applyFill="1" applyBorder="1" applyAlignment="1">
      <alignment horizontal="center" shrinkToFit="1"/>
    </xf>
    <xf numFmtId="2" fontId="2" fillId="0" borderId="3" xfId="0" applyNumberFormat="1" applyFont="1" applyFill="1" applyBorder="1" applyAlignment="1">
      <alignment horizontal="center" shrinkToFit="1"/>
    </xf>
    <xf numFmtId="2" fontId="1" fillId="0" borderId="2" xfId="0" applyNumberFormat="1" applyFont="1" applyFill="1" applyBorder="1" applyAlignment="1">
      <alignment horizontal="center" shrinkToFit="1"/>
    </xf>
    <xf numFmtId="2" fontId="1" fillId="0" borderId="3" xfId="0" applyNumberFormat="1" applyFont="1" applyFill="1" applyBorder="1" applyAlignment="1">
      <alignment horizontal="center" shrinkToFit="1"/>
    </xf>
    <xf numFmtId="2" fontId="2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9"/>
  <sheetViews>
    <sheetView tabSelected="1" workbookViewId="0">
      <pane ySplit="3" topLeftCell="A4" activePane="bottomLeft" state="frozen"/>
      <selection pane="bottomLeft" activeCell="B2" sqref="B2"/>
    </sheetView>
  </sheetViews>
  <sheetFormatPr defaultColWidth="10" defaultRowHeight="10.199999999999999" x14ac:dyDescent="0.2"/>
  <cols>
    <col min="1" max="1" width="7.21875" style="18" customWidth="1"/>
    <col min="2" max="2" width="40.77734375" style="1" customWidth="1"/>
    <col min="3" max="3" width="6" style="1" customWidth="1"/>
    <col min="4" max="4" width="5" style="1" bestFit="1" customWidth="1"/>
    <col min="5" max="5" width="8.88671875" style="1" customWidth="1"/>
    <col min="6" max="6" width="7.77734375" style="1" customWidth="1"/>
    <col min="7" max="8" width="10.21875" style="2" bestFit="1" customWidth="1"/>
    <col min="9" max="9" width="10" style="2" customWidth="1"/>
    <col min="10" max="10" width="10.21875" style="2" customWidth="1"/>
    <col min="11" max="16384" width="10" style="1"/>
  </cols>
  <sheetData>
    <row r="1" spans="1:10" ht="17.399999999999999" x14ac:dyDescent="0.3">
      <c r="B1" s="7" t="s">
        <v>64</v>
      </c>
      <c r="C1" s="8"/>
      <c r="D1" s="8"/>
      <c r="E1" s="8"/>
      <c r="F1" s="8"/>
      <c r="G1" s="9"/>
      <c r="H1" s="9"/>
      <c r="I1" s="9"/>
      <c r="J1" s="9"/>
    </row>
    <row r="2" spans="1:10" ht="11.4" x14ac:dyDescent="0.2">
      <c r="B2" s="10" t="s">
        <v>0</v>
      </c>
      <c r="C2" s="11" t="s">
        <v>5</v>
      </c>
      <c r="D2" s="12"/>
      <c r="E2" s="11" t="s">
        <v>3</v>
      </c>
      <c r="F2" s="12"/>
      <c r="G2" s="13" t="s">
        <v>1</v>
      </c>
      <c r="H2" s="14"/>
      <c r="I2" s="15" t="s">
        <v>63</v>
      </c>
      <c r="J2" s="16"/>
    </row>
    <row r="3" spans="1:10" ht="11.4" x14ac:dyDescent="0.2">
      <c r="A3" s="18" t="s">
        <v>6</v>
      </c>
      <c r="B3" s="10" t="s">
        <v>2</v>
      </c>
      <c r="C3" s="8">
        <v>2015</v>
      </c>
      <c r="D3" s="8">
        <v>2014</v>
      </c>
      <c r="E3" s="8">
        <v>2015</v>
      </c>
      <c r="F3" s="8">
        <v>2014</v>
      </c>
      <c r="G3" s="17" t="s">
        <v>5</v>
      </c>
      <c r="H3" s="17" t="s">
        <v>4</v>
      </c>
      <c r="I3" s="8">
        <v>2015</v>
      </c>
      <c r="J3" s="8">
        <v>2014</v>
      </c>
    </row>
    <row r="4" spans="1:10" customFormat="1" ht="13.2" x14ac:dyDescent="0.25">
      <c r="A4" s="19">
        <v>1</v>
      </c>
      <c r="B4" s="21" t="s">
        <v>7</v>
      </c>
      <c r="C4">
        <v>472</v>
      </c>
      <c r="D4">
        <v>528</v>
      </c>
      <c r="E4">
        <v>4644</v>
      </c>
      <c r="F4">
        <v>4564</v>
      </c>
      <c r="G4" s="3">
        <f>(C4/D4)-1</f>
        <v>-0.10606060606060608</v>
      </c>
      <c r="H4" s="3">
        <f>(E4/F4)-1</f>
        <v>1.752848378615246E-2</v>
      </c>
      <c r="I4" s="3">
        <f>E4/$E$59</f>
        <v>0.14407147732208228</v>
      </c>
      <c r="J4" s="3">
        <f>F4/$F$59</f>
        <v>0.15092592592592594</v>
      </c>
    </row>
    <row r="5" spans="1:10" customFormat="1" ht="13.2" x14ac:dyDescent="0.25">
      <c r="A5" s="19">
        <v>2</v>
      </c>
      <c r="B5" s="21" t="s">
        <v>8</v>
      </c>
      <c r="C5">
        <v>379</v>
      </c>
      <c r="D5">
        <v>235</v>
      </c>
      <c r="E5">
        <v>2545</v>
      </c>
      <c r="F5">
        <v>2290</v>
      </c>
      <c r="G5" s="3">
        <f>(C5/D5)-1</f>
        <v>0.61276595744680851</v>
      </c>
      <c r="H5" s="3">
        <f>(E5/F5)-1</f>
        <v>0.11135371179039311</v>
      </c>
      <c r="I5" s="3">
        <f>E5/$E$59</f>
        <v>7.8953899609108397E-2</v>
      </c>
      <c r="J5" s="3">
        <f>F5/$F$59</f>
        <v>7.5727513227513227E-2</v>
      </c>
    </row>
    <row r="6" spans="1:10" customFormat="1" ht="13.2" x14ac:dyDescent="0.25">
      <c r="A6" s="19">
        <v>3</v>
      </c>
      <c r="B6" s="21" t="s">
        <v>9</v>
      </c>
      <c r="C6">
        <v>283</v>
      </c>
      <c r="D6">
        <v>275</v>
      </c>
      <c r="E6">
        <v>1816</v>
      </c>
      <c r="F6">
        <v>1516</v>
      </c>
      <c r="G6" s="3">
        <f>(C6/D6)-1</f>
        <v>2.9090909090909056E-2</v>
      </c>
      <c r="H6" s="3">
        <f>(E6/F6)-1</f>
        <v>0.19788918205804751</v>
      </c>
      <c r="I6" s="3">
        <f>E6/$E$59</f>
        <v>5.6338028169014086E-2</v>
      </c>
      <c r="J6" s="3">
        <f>F6/$F$59</f>
        <v>5.0132275132275132E-2</v>
      </c>
    </row>
    <row r="7" spans="1:10" customFormat="1" ht="13.2" x14ac:dyDescent="0.25">
      <c r="A7" s="19">
        <v>4</v>
      </c>
      <c r="B7" s="21" t="s">
        <v>10</v>
      </c>
      <c r="C7">
        <v>215</v>
      </c>
      <c r="D7">
        <v>253</v>
      </c>
      <c r="E7">
        <v>1487</v>
      </c>
      <c r="F7">
        <v>1276</v>
      </c>
      <c r="G7" s="3">
        <f>(C7/D7)-1</f>
        <v>-0.15019762845849804</v>
      </c>
      <c r="H7" s="3">
        <f>(E7/F7)-1</f>
        <v>0.16536050156739801</v>
      </c>
      <c r="I7" s="3">
        <f>E7/$E$59</f>
        <v>4.6131414034870012E-2</v>
      </c>
      <c r="J7" s="3">
        <f>F7/$F$59</f>
        <v>4.2195767195767196E-2</v>
      </c>
    </row>
    <row r="8" spans="1:10" customFormat="1" ht="13.2" x14ac:dyDescent="0.25">
      <c r="A8" s="19">
        <v>5</v>
      </c>
      <c r="B8" s="21" t="s">
        <v>11</v>
      </c>
      <c r="C8">
        <v>136</v>
      </c>
      <c r="D8">
        <v>152</v>
      </c>
      <c r="E8">
        <v>1471</v>
      </c>
      <c r="F8">
        <v>1152</v>
      </c>
      <c r="G8" s="3">
        <f>(C8/D8)-1</f>
        <v>-0.10526315789473684</v>
      </c>
      <c r="H8" s="3">
        <f>(E8/F8)-1</f>
        <v>0.27690972222222232</v>
      </c>
      <c r="I8" s="3">
        <f>E8/$E$59</f>
        <v>4.5635043742632005E-2</v>
      </c>
      <c r="J8" s="3">
        <f>F8/$F$59</f>
        <v>3.8095238095238099E-2</v>
      </c>
    </row>
    <row r="9" spans="1:10" customFormat="1" ht="13.2" x14ac:dyDescent="0.25">
      <c r="A9" s="19">
        <v>6</v>
      </c>
      <c r="B9" s="21" t="s">
        <v>12</v>
      </c>
      <c r="C9">
        <v>167</v>
      </c>
      <c r="D9">
        <v>92</v>
      </c>
      <c r="E9">
        <v>1406</v>
      </c>
      <c r="F9">
        <v>987</v>
      </c>
      <c r="G9" s="3">
        <f>(C9/D9)-1</f>
        <v>0.81521739130434789</v>
      </c>
      <c r="H9" s="3">
        <f>(E9/F9)-1</f>
        <v>0.42451874366767983</v>
      </c>
      <c r="I9" s="3">
        <f>E9/$E$59</f>
        <v>4.361853943041509E-2</v>
      </c>
      <c r="J9" s="3">
        <f>F9/$F$59</f>
        <v>3.2638888888888891E-2</v>
      </c>
    </row>
    <row r="10" spans="1:10" customFormat="1" ht="13.2" x14ac:dyDescent="0.25">
      <c r="A10" s="19">
        <v>7</v>
      </c>
      <c r="B10" s="21" t="s">
        <v>13</v>
      </c>
      <c r="C10">
        <v>160</v>
      </c>
      <c r="D10">
        <v>195</v>
      </c>
      <c r="E10">
        <v>1372</v>
      </c>
      <c r="F10">
        <v>1333</v>
      </c>
      <c r="G10" s="3">
        <f>(C10/D10)-1</f>
        <v>-0.17948717948717952</v>
      </c>
      <c r="H10" s="3">
        <f>(E10/F10)-1</f>
        <v>2.925731432858214E-2</v>
      </c>
      <c r="I10" s="3">
        <f>E10/$E$59</f>
        <v>4.2563752559409321E-2</v>
      </c>
      <c r="J10" s="3">
        <f>F10/$F$59</f>
        <v>4.4080687830687831E-2</v>
      </c>
    </row>
    <row r="11" spans="1:10" customFormat="1" ht="13.2" x14ac:dyDescent="0.25">
      <c r="A11" s="19">
        <v>8</v>
      </c>
      <c r="B11" s="21" t="s">
        <v>14</v>
      </c>
      <c r="C11">
        <v>163</v>
      </c>
      <c r="D11">
        <v>121</v>
      </c>
      <c r="E11">
        <v>1340</v>
      </c>
      <c r="F11">
        <v>1323</v>
      </c>
      <c r="G11" s="3">
        <f>(C11/D11)-1</f>
        <v>0.34710743801652888</v>
      </c>
      <c r="H11" s="3">
        <f>(E11/F11)-1</f>
        <v>1.2849584278155746E-2</v>
      </c>
      <c r="I11" s="3">
        <f>E11/$E$59</f>
        <v>4.1571011974933299E-2</v>
      </c>
      <c r="J11" s="3">
        <f>F11/$F$59</f>
        <v>4.3749999999999997E-2</v>
      </c>
    </row>
    <row r="12" spans="1:10" customFormat="1" ht="13.2" x14ac:dyDescent="0.25">
      <c r="A12" s="19">
        <v>9</v>
      </c>
      <c r="B12" s="21" t="s">
        <v>15</v>
      </c>
      <c r="C12">
        <v>138</v>
      </c>
      <c r="D12">
        <v>150</v>
      </c>
      <c r="E12">
        <v>1319</v>
      </c>
      <c r="F12">
        <v>1186</v>
      </c>
      <c r="G12" s="3">
        <f>(C12/D12)-1</f>
        <v>-7.999999999999996E-2</v>
      </c>
      <c r="H12" s="3">
        <f>(E12/F12)-1</f>
        <v>0.11214165261382791</v>
      </c>
      <c r="I12" s="3">
        <f>E12/$E$59</f>
        <v>4.0919525966370912E-2</v>
      </c>
      <c r="J12" s="3">
        <f>F12/$F$59</f>
        <v>3.9219576719576717E-2</v>
      </c>
    </row>
    <row r="13" spans="1:10" customFormat="1" ht="13.2" x14ac:dyDescent="0.25">
      <c r="A13" s="19">
        <v>10</v>
      </c>
      <c r="B13" s="21" t="s">
        <v>16</v>
      </c>
      <c r="C13">
        <v>184</v>
      </c>
      <c r="D13">
        <v>195</v>
      </c>
      <c r="E13">
        <v>1260</v>
      </c>
      <c r="F13">
        <v>1582</v>
      </c>
      <c r="G13" s="3">
        <f>(C13/D13)-1</f>
        <v>-5.6410256410256432E-2</v>
      </c>
      <c r="H13" s="3">
        <f>(E13/F13)-1</f>
        <v>-0.20353982300884954</v>
      </c>
      <c r="I13" s="3">
        <f>E13/$E$59</f>
        <v>3.9089160513743254E-2</v>
      </c>
      <c r="J13" s="3">
        <f>F13/$F$59</f>
        <v>5.2314814814814814E-2</v>
      </c>
    </row>
    <row r="14" spans="1:10" customFormat="1" ht="13.2" x14ac:dyDescent="0.25">
      <c r="A14" s="19">
        <v>11</v>
      </c>
      <c r="B14" s="21" t="s">
        <v>17</v>
      </c>
      <c r="C14">
        <v>145</v>
      </c>
      <c r="D14">
        <v>68</v>
      </c>
      <c r="E14">
        <v>970</v>
      </c>
      <c r="F14">
        <v>763</v>
      </c>
      <c r="G14" s="3">
        <f>(C14/D14)-1</f>
        <v>1.1323529411764706</v>
      </c>
      <c r="H14" s="3">
        <f>(E14/F14)-1</f>
        <v>0.27129750982961998</v>
      </c>
      <c r="I14" s="3">
        <f>E14/$E$59</f>
        <v>3.0092448966929329E-2</v>
      </c>
      <c r="J14" s="3">
        <f>F14/$F$59</f>
        <v>2.5231481481481483E-2</v>
      </c>
    </row>
    <row r="15" spans="1:10" customFormat="1" ht="13.2" x14ac:dyDescent="0.25">
      <c r="A15" s="19">
        <v>12</v>
      </c>
      <c r="B15" s="21" t="s">
        <v>18</v>
      </c>
      <c r="C15">
        <v>84</v>
      </c>
      <c r="D15">
        <v>124</v>
      </c>
      <c r="E15">
        <v>873</v>
      </c>
      <c r="F15">
        <v>571</v>
      </c>
      <c r="G15" s="3">
        <f>(C15/D15)-1</f>
        <v>-0.32258064516129037</v>
      </c>
      <c r="H15" s="3">
        <f>(E15/F15)-1</f>
        <v>0.52889667250437822</v>
      </c>
      <c r="I15" s="3">
        <f>E15/$E$59</f>
        <v>2.7083204070236396E-2</v>
      </c>
      <c r="J15" s="3">
        <f>F15/$F$59</f>
        <v>1.8882275132275132E-2</v>
      </c>
    </row>
    <row r="16" spans="1:10" customFormat="1" ht="13.2" x14ac:dyDescent="0.25">
      <c r="A16" s="19">
        <v>13</v>
      </c>
      <c r="B16" s="21" t="s">
        <v>19</v>
      </c>
      <c r="C16">
        <v>152</v>
      </c>
      <c r="D16">
        <v>91</v>
      </c>
      <c r="E16">
        <v>831</v>
      </c>
      <c r="F16">
        <v>725</v>
      </c>
      <c r="G16" s="3">
        <f>(C16/D16)-1</f>
        <v>0.67032967032967039</v>
      </c>
      <c r="H16" s="3">
        <f>(E16/F16)-1</f>
        <v>0.14620689655172403</v>
      </c>
      <c r="I16" s="3">
        <f>E16/$E$59</f>
        <v>2.5780232053111623E-2</v>
      </c>
      <c r="J16" s="3">
        <f>F16/$F$59</f>
        <v>2.3974867724867725E-2</v>
      </c>
    </row>
    <row r="17" spans="1:10" customFormat="1" ht="13.2" x14ac:dyDescent="0.25">
      <c r="A17" s="19">
        <v>14</v>
      </c>
      <c r="B17" s="21" t="s">
        <v>20</v>
      </c>
      <c r="C17">
        <v>104</v>
      </c>
      <c r="D17">
        <v>112</v>
      </c>
      <c r="E17">
        <v>813</v>
      </c>
      <c r="F17">
        <v>795</v>
      </c>
      <c r="G17" s="3">
        <f>(C17/D17)-1</f>
        <v>-7.1428571428571397E-2</v>
      </c>
      <c r="H17" s="3">
        <f>(E17/F17)-1</f>
        <v>2.2641509433962259E-2</v>
      </c>
      <c r="I17" s="3">
        <f>E17/$E$59</f>
        <v>2.5221815474343861E-2</v>
      </c>
      <c r="J17" s="3">
        <f>F17/$F$59</f>
        <v>2.628968253968254E-2</v>
      </c>
    </row>
    <row r="18" spans="1:10" customFormat="1" ht="13.2" x14ac:dyDescent="0.25">
      <c r="A18" s="19">
        <v>15</v>
      </c>
      <c r="B18" s="21" t="s">
        <v>21</v>
      </c>
      <c r="C18">
        <v>120</v>
      </c>
      <c r="D18">
        <v>122</v>
      </c>
      <c r="E18">
        <v>778</v>
      </c>
      <c r="F18">
        <v>784</v>
      </c>
      <c r="G18" s="3">
        <f>(C18/D18)-1</f>
        <v>-1.6393442622950838E-2</v>
      </c>
      <c r="H18" s="3">
        <f>(E18/F18)-1</f>
        <v>-7.6530612244898322E-3</v>
      </c>
      <c r="I18" s="3">
        <f>E18/$E$59</f>
        <v>2.4136005460073214E-2</v>
      </c>
      <c r="J18" s="3">
        <f>F18/$F$59</f>
        <v>2.5925925925925925E-2</v>
      </c>
    </row>
    <row r="19" spans="1:10" customFormat="1" ht="13.2" x14ac:dyDescent="0.25">
      <c r="A19" s="19">
        <v>16</v>
      </c>
      <c r="B19" s="21" t="s">
        <v>22</v>
      </c>
      <c r="C19">
        <v>103</v>
      </c>
      <c r="D19">
        <v>145</v>
      </c>
      <c r="E19">
        <v>754</v>
      </c>
      <c r="F19">
        <v>945</v>
      </c>
      <c r="G19" s="3">
        <f>(C19/D19)-1</f>
        <v>-0.28965517241379313</v>
      </c>
      <c r="H19" s="3">
        <f>(E19/F19)-1</f>
        <v>-0.20211640211640214</v>
      </c>
      <c r="I19" s="3">
        <f>E19/$E$59</f>
        <v>2.3391450021716199E-2</v>
      </c>
      <c r="J19" s="3">
        <f>F19/$F$59</f>
        <v>3.125E-2</v>
      </c>
    </row>
    <row r="20" spans="1:10" customFormat="1" ht="13.2" x14ac:dyDescent="0.25">
      <c r="A20" s="19">
        <v>17</v>
      </c>
      <c r="B20" s="21" t="s">
        <v>23</v>
      </c>
      <c r="C20">
        <v>104</v>
      </c>
      <c r="D20">
        <v>87</v>
      </c>
      <c r="E20">
        <v>737</v>
      </c>
      <c r="F20">
        <v>610</v>
      </c>
      <c r="G20" s="3">
        <f>(C20/D20)-1</f>
        <v>0.19540229885057481</v>
      </c>
      <c r="H20" s="3">
        <f>(E20/F20)-1</f>
        <v>0.20819672131147549</v>
      </c>
      <c r="I20" s="3">
        <f>E20/$E$59</f>
        <v>2.2864056586213315E-2</v>
      </c>
      <c r="J20" s="3">
        <f>F20/$F$59</f>
        <v>2.0171957671957671E-2</v>
      </c>
    </row>
    <row r="21" spans="1:10" customFormat="1" ht="13.2" x14ac:dyDescent="0.25">
      <c r="A21" s="19">
        <v>18</v>
      </c>
      <c r="B21" s="21" t="s">
        <v>24</v>
      </c>
      <c r="C21">
        <v>90</v>
      </c>
      <c r="D21">
        <v>63</v>
      </c>
      <c r="E21">
        <v>617</v>
      </c>
      <c r="F21">
        <v>461</v>
      </c>
      <c r="G21" s="3">
        <f>(C21/D21)-1</f>
        <v>0.4285714285714286</v>
      </c>
      <c r="H21" s="3">
        <f>(E21/F21)-1</f>
        <v>0.33839479392624727</v>
      </c>
      <c r="I21" s="3">
        <f>E21/$E$59</f>
        <v>1.9141279394428244E-2</v>
      </c>
      <c r="J21" s="3">
        <f>F21/$F$59</f>
        <v>1.5244708994708995E-2</v>
      </c>
    </row>
    <row r="22" spans="1:10" customFormat="1" ht="13.2" x14ac:dyDescent="0.25">
      <c r="A22" s="19">
        <v>19</v>
      </c>
      <c r="B22" s="21" t="s">
        <v>25</v>
      </c>
      <c r="C22">
        <v>82</v>
      </c>
      <c r="D22">
        <v>66</v>
      </c>
      <c r="E22">
        <v>561</v>
      </c>
      <c r="F22">
        <v>312</v>
      </c>
      <c r="G22" s="3">
        <f>(C22/D22)-1</f>
        <v>0.24242424242424243</v>
      </c>
      <c r="H22" s="3">
        <f>(E22/F22)-1</f>
        <v>0.79807692307692313</v>
      </c>
      <c r="I22" s="3">
        <f>E22/$E$59</f>
        <v>1.7403983371595211E-2</v>
      </c>
      <c r="J22" s="3">
        <f>F22/$F$59</f>
        <v>1.0317460317460317E-2</v>
      </c>
    </row>
    <row r="23" spans="1:10" customFormat="1" ht="13.2" x14ac:dyDescent="0.25">
      <c r="A23" s="19">
        <v>20</v>
      </c>
      <c r="B23" s="21" t="s">
        <v>26</v>
      </c>
      <c r="C23">
        <v>48</v>
      </c>
      <c r="D23">
        <v>91</v>
      </c>
      <c r="E23">
        <v>545</v>
      </c>
      <c r="F23">
        <v>478</v>
      </c>
      <c r="G23" s="3">
        <f>(C23/D23)-1</f>
        <v>-0.47252747252747251</v>
      </c>
      <c r="H23" s="3">
        <f>(E23/F23)-1</f>
        <v>0.14016736401673646</v>
      </c>
      <c r="I23" s="3">
        <f>E23/$E$59</f>
        <v>1.69076130793572E-2</v>
      </c>
      <c r="J23" s="3">
        <f>F23/$F$59</f>
        <v>1.5806878306878307E-2</v>
      </c>
    </row>
    <row r="24" spans="1:10" customFormat="1" ht="13.2" x14ac:dyDescent="0.25">
      <c r="A24" s="19">
        <v>21</v>
      </c>
      <c r="B24" s="21" t="s">
        <v>27</v>
      </c>
      <c r="C24">
        <v>55</v>
      </c>
      <c r="D24">
        <v>93</v>
      </c>
      <c r="E24">
        <v>481</v>
      </c>
      <c r="F24">
        <v>612</v>
      </c>
      <c r="G24" s="3">
        <f>(C24/D24)-1</f>
        <v>-0.40860215053763438</v>
      </c>
      <c r="H24" s="3">
        <f>(E24/F24)-1</f>
        <v>-0.21405228758169936</v>
      </c>
      <c r="I24" s="3">
        <f>E24/$E$59</f>
        <v>1.4922131910405163E-2</v>
      </c>
      <c r="J24" s="3">
        <f>F24/$F$59</f>
        <v>2.0238095238095239E-2</v>
      </c>
    </row>
    <row r="25" spans="1:10" customFormat="1" ht="13.2" x14ac:dyDescent="0.25">
      <c r="A25" s="19">
        <v>22</v>
      </c>
      <c r="B25" s="21" t="s">
        <v>28</v>
      </c>
      <c r="C25">
        <v>34</v>
      </c>
      <c r="D25">
        <v>25</v>
      </c>
      <c r="E25">
        <v>468</v>
      </c>
      <c r="F25">
        <v>382</v>
      </c>
      <c r="G25" s="3">
        <f>(C25/D25)-1</f>
        <v>0.3600000000000001</v>
      </c>
      <c r="H25" s="3">
        <f>(E25/F25)-1</f>
        <v>0.22513089005235609</v>
      </c>
      <c r="I25" s="3">
        <f>E25/$E$59</f>
        <v>1.451883104796178E-2</v>
      </c>
      <c r="J25" s="3">
        <f>F25/$F$59</f>
        <v>1.2632275132275132E-2</v>
      </c>
    </row>
    <row r="26" spans="1:10" customFormat="1" ht="13.2" x14ac:dyDescent="0.25">
      <c r="A26" s="19">
        <v>23</v>
      </c>
      <c r="B26" s="21" t="s">
        <v>29</v>
      </c>
      <c r="C26">
        <v>52</v>
      </c>
      <c r="D26">
        <v>41</v>
      </c>
      <c r="E26">
        <v>450</v>
      </c>
      <c r="F26">
        <v>338</v>
      </c>
      <c r="G26" s="3">
        <f>(C26/D26)-1</f>
        <v>0.26829268292682928</v>
      </c>
      <c r="H26" s="3">
        <f>(E26/F26)-1</f>
        <v>0.33136094674556205</v>
      </c>
      <c r="I26" s="3">
        <f>E26/$E$59</f>
        <v>1.396041446919402E-2</v>
      </c>
      <c r="J26" s="3">
        <f>F26/$F$59</f>
        <v>1.1177248677248678E-2</v>
      </c>
    </row>
    <row r="27" spans="1:10" customFormat="1" ht="13.2" x14ac:dyDescent="0.25">
      <c r="A27" s="19">
        <v>24</v>
      </c>
      <c r="B27" s="21" t="s">
        <v>30</v>
      </c>
      <c r="C27">
        <v>40</v>
      </c>
      <c r="D27">
        <v>61</v>
      </c>
      <c r="E27">
        <v>425</v>
      </c>
      <c r="F27">
        <v>399</v>
      </c>
      <c r="G27" s="3">
        <f>(C27/D27)-1</f>
        <v>-0.34426229508196726</v>
      </c>
      <c r="H27" s="3">
        <f>(E27/F27)-1</f>
        <v>6.5162907268170533E-2</v>
      </c>
      <c r="I27" s="3">
        <f>E27/$E$59</f>
        <v>1.3184835887572129E-2</v>
      </c>
      <c r="J27" s="3">
        <f>F27/$F$59</f>
        <v>1.3194444444444444E-2</v>
      </c>
    </row>
    <row r="28" spans="1:10" customFormat="1" ht="13.2" x14ac:dyDescent="0.25">
      <c r="A28" s="19">
        <v>25</v>
      </c>
      <c r="B28" s="21" t="s">
        <v>31</v>
      </c>
      <c r="C28">
        <v>75</v>
      </c>
      <c r="D28">
        <v>47</v>
      </c>
      <c r="E28">
        <v>375</v>
      </c>
      <c r="F28">
        <v>500</v>
      </c>
      <c r="G28" s="3">
        <f>(C28/D28)-1</f>
        <v>0.5957446808510638</v>
      </c>
      <c r="H28" s="3">
        <f>(E28/F28)-1</f>
        <v>-0.25</v>
      </c>
      <c r="I28" s="3">
        <f>E28/$E$59</f>
        <v>1.1633678724328349E-2</v>
      </c>
      <c r="J28" s="3">
        <f>F28/$F$59</f>
        <v>1.6534391534391533E-2</v>
      </c>
    </row>
    <row r="29" spans="1:10" customFormat="1" ht="13.2" x14ac:dyDescent="0.25">
      <c r="A29" s="19">
        <v>26</v>
      </c>
      <c r="B29" s="21" t="s">
        <v>32</v>
      </c>
      <c r="C29">
        <v>29</v>
      </c>
      <c r="D29">
        <v>41</v>
      </c>
      <c r="E29">
        <v>345</v>
      </c>
      <c r="F29">
        <v>302</v>
      </c>
      <c r="G29" s="3">
        <f>(C29/D29)-1</f>
        <v>-0.29268292682926833</v>
      </c>
      <c r="H29" s="3">
        <f>(E29/F29)-1</f>
        <v>0.14238410596026485</v>
      </c>
      <c r="I29" s="3">
        <f>E29/$E$59</f>
        <v>1.0702984426382081E-2</v>
      </c>
      <c r="J29" s="3">
        <f>F29/$F$59</f>
        <v>9.9867724867724866E-3</v>
      </c>
    </row>
    <row r="30" spans="1:10" customFormat="1" ht="13.2" x14ac:dyDescent="0.25">
      <c r="A30" s="19">
        <v>27</v>
      </c>
      <c r="B30" s="21" t="s">
        <v>33</v>
      </c>
      <c r="C30">
        <v>58</v>
      </c>
      <c r="D30">
        <v>24</v>
      </c>
      <c r="E30">
        <v>324</v>
      </c>
      <c r="F30">
        <v>286</v>
      </c>
      <c r="G30" s="3">
        <f>(C30/D30)-1</f>
        <v>1.4166666666666665</v>
      </c>
      <c r="H30" s="3">
        <f>(E30/F30)-1</f>
        <v>0.13286713286713292</v>
      </c>
      <c r="I30" s="3">
        <f>E30/$E$59</f>
        <v>1.0051498417819693E-2</v>
      </c>
      <c r="J30" s="3">
        <f>F30/$F$59</f>
        <v>9.4576719576719582E-3</v>
      </c>
    </row>
    <row r="31" spans="1:10" customFormat="1" ht="13.2" x14ac:dyDescent="0.25">
      <c r="A31" s="19">
        <v>28</v>
      </c>
      <c r="B31" s="21" t="s">
        <v>34</v>
      </c>
      <c r="C31">
        <v>34</v>
      </c>
      <c r="D31">
        <v>53</v>
      </c>
      <c r="E31">
        <v>309</v>
      </c>
      <c r="F31">
        <v>365</v>
      </c>
      <c r="G31" s="3">
        <f>(C31/D31)-1</f>
        <v>-0.35849056603773588</v>
      </c>
      <c r="H31" s="3">
        <f>(E31/F31)-1</f>
        <v>-0.15342465753424661</v>
      </c>
      <c r="I31" s="3">
        <f>E31/$E$59</f>
        <v>9.586151268846559E-3</v>
      </c>
      <c r="J31" s="3">
        <f>F31/$F$59</f>
        <v>1.2070105820105819E-2</v>
      </c>
    </row>
    <row r="32" spans="1:10" customFormat="1" ht="13.2" x14ac:dyDescent="0.25">
      <c r="A32" s="19">
        <v>29</v>
      </c>
      <c r="B32" s="21" t="s">
        <v>35</v>
      </c>
      <c r="C32">
        <v>27</v>
      </c>
      <c r="D32">
        <v>13</v>
      </c>
      <c r="E32">
        <v>297</v>
      </c>
      <c r="F32">
        <v>140</v>
      </c>
      <c r="G32" s="3">
        <f>(C32/D32)-1</f>
        <v>1.0769230769230771</v>
      </c>
      <c r="H32" s="3">
        <f>(E32/F32)-1</f>
        <v>1.1214285714285714</v>
      </c>
      <c r="I32" s="3">
        <f>E32/$E$59</f>
        <v>9.2138735496680516E-3</v>
      </c>
      <c r="J32" s="3">
        <f>F32/$F$59</f>
        <v>4.6296296296296294E-3</v>
      </c>
    </row>
    <row r="33" spans="1:10" customFormat="1" ht="13.2" x14ac:dyDescent="0.25">
      <c r="A33" s="19">
        <v>30</v>
      </c>
      <c r="B33" s="21" t="s">
        <v>36</v>
      </c>
      <c r="C33">
        <v>34</v>
      </c>
      <c r="D33">
        <v>19</v>
      </c>
      <c r="E33">
        <v>286</v>
      </c>
      <c r="F33">
        <v>167</v>
      </c>
      <c r="G33" s="3">
        <f>(C33/D33)-1</f>
        <v>0.78947368421052633</v>
      </c>
      <c r="H33" s="3">
        <f>(E33/F33)-1</f>
        <v>0.71257485029940115</v>
      </c>
      <c r="I33" s="3">
        <f>E33/$E$59</f>
        <v>8.8726189737544214E-3</v>
      </c>
      <c r="J33" s="3">
        <f>F33/$F$59</f>
        <v>5.5224867724867725E-3</v>
      </c>
    </row>
    <row r="34" spans="1:10" customFormat="1" ht="13.2" x14ac:dyDescent="0.25">
      <c r="A34" s="19">
        <v>31</v>
      </c>
      <c r="B34" s="21" t="s">
        <v>37</v>
      </c>
      <c r="C34">
        <v>40</v>
      </c>
      <c r="D34">
        <v>47</v>
      </c>
      <c r="E34">
        <v>261</v>
      </c>
      <c r="F34">
        <v>297</v>
      </c>
      <c r="G34" s="3">
        <f>(C34/D34)-1</f>
        <v>-0.14893617021276595</v>
      </c>
      <c r="H34" s="3">
        <f>(E34/F34)-1</f>
        <v>-0.12121212121212122</v>
      </c>
      <c r="I34" s="3">
        <f>E34/$E$59</f>
        <v>8.0970403921325311E-3</v>
      </c>
      <c r="J34" s="3">
        <f>F34/$F$59</f>
        <v>9.8214285714285712E-3</v>
      </c>
    </row>
    <row r="35" spans="1:10" customFormat="1" ht="13.2" x14ac:dyDescent="0.25">
      <c r="A35" s="19">
        <v>32</v>
      </c>
      <c r="B35" s="21" t="s">
        <v>38</v>
      </c>
      <c r="C35">
        <v>21</v>
      </c>
      <c r="D35">
        <v>27</v>
      </c>
      <c r="E35">
        <v>254</v>
      </c>
      <c r="F35">
        <v>250</v>
      </c>
      <c r="G35" s="3">
        <f>(C35/D35)-1</f>
        <v>-0.22222222222222221</v>
      </c>
      <c r="H35" s="3">
        <f>(E35/F35)-1</f>
        <v>1.6000000000000014E-2</v>
      </c>
      <c r="I35" s="3">
        <f>E35/$E$59</f>
        <v>7.8798783892784011E-3</v>
      </c>
      <c r="J35" s="3">
        <f>F35/$F$59</f>
        <v>8.2671957671957667E-3</v>
      </c>
    </row>
    <row r="36" spans="1:10" customFormat="1" ht="13.2" x14ac:dyDescent="0.25">
      <c r="A36" s="19">
        <v>33</v>
      </c>
      <c r="B36" s="21" t="s">
        <v>39</v>
      </c>
      <c r="C36">
        <v>33</v>
      </c>
      <c r="D36">
        <v>43</v>
      </c>
      <c r="E36">
        <v>252</v>
      </c>
      <c r="F36">
        <v>235</v>
      </c>
      <c r="G36" s="3">
        <f>(C36/D36)-1</f>
        <v>-0.23255813953488369</v>
      </c>
      <c r="H36" s="3">
        <f>(E36/F36)-1</f>
        <v>7.2340425531914887E-2</v>
      </c>
      <c r="I36" s="3">
        <f>E36/$E$59</f>
        <v>7.8178321027486501E-3</v>
      </c>
      <c r="J36" s="3">
        <f>F36/$F$59</f>
        <v>7.7711640211640207E-3</v>
      </c>
    </row>
    <row r="37" spans="1:10" customFormat="1" ht="13.2" x14ac:dyDescent="0.25">
      <c r="A37" s="19">
        <v>34</v>
      </c>
      <c r="B37" s="21" t="s">
        <v>40</v>
      </c>
      <c r="C37">
        <v>30</v>
      </c>
      <c r="D37">
        <v>56</v>
      </c>
      <c r="E37">
        <v>238</v>
      </c>
      <c r="F37">
        <v>340</v>
      </c>
      <c r="G37" s="3">
        <f>(C37/D37)-1</f>
        <v>-0.4642857142857143</v>
      </c>
      <c r="H37" s="3">
        <f>(E37/F37)-1</f>
        <v>-0.30000000000000004</v>
      </c>
      <c r="I37" s="3">
        <f>E37/$E$59</f>
        <v>7.3835080970403918E-3</v>
      </c>
      <c r="J37" s="3">
        <f>F37/$F$59</f>
        <v>1.1243386243386243E-2</v>
      </c>
    </row>
    <row r="38" spans="1:10" customFormat="1" ht="13.2" x14ac:dyDescent="0.25">
      <c r="A38" s="19">
        <v>35</v>
      </c>
      <c r="B38" s="21" t="s">
        <v>41</v>
      </c>
      <c r="C38">
        <v>47</v>
      </c>
      <c r="D38">
        <v>38</v>
      </c>
      <c r="E38">
        <v>236</v>
      </c>
      <c r="F38">
        <v>278</v>
      </c>
      <c r="G38" s="3">
        <f>(C38/D38)-1</f>
        <v>0.23684210526315796</v>
      </c>
      <c r="H38" s="3">
        <f>(E38/F38)-1</f>
        <v>-0.15107913669064743</v>
      </c>
      <c r="I38" s="3">
        <f>E38/$E$59</f>
        <v>7.3214618105106408E-3</v>
      </c>
      <c r="J38" s="3">
        <f>F38/$F$59</f>
        <v>9.1931216931216923E-3</v>
      </c>
    </row>
    <row r="39" spans="1:10" customFormat="1" ht="13.2" x14ac:dyDescent="0.25">
      <c r="A39" s="19">
        <v>36</v>
      </c>
      <c r="B39" s="21" t="s">
        <v>42</v>
      </c>
      <c r="C39">
        <v>30</v>
      </c>
      <c r="D39">
        <v>60</v>
      </c>
      <c r="E39">
        <v>207</v>
      </c>
      <c r="F39">
        <v>305</v>
      </c>
      <c r="G39" s="3">
        <f>(C39/D39)-1</f>
        <v>-0.5</v>
      </c>
      <c r="H39" s="3">
        <f>(E39/F39)-1</f>
        <v>-0.32131147540983607</v>
      </c>
      <c r="I39" s="3">
        <f>E39/$E$59</f>
        <v>6.4217906558292487E-3</v>
      </c>
      <c r="J39" s="3">
        <f>F39/$F$59</f>
        <v>1.0085978835978835E-2</v>
      </c>
    </row>
    <row r="40" spans="1:10" customFormat="1" ht="13.2" x14ac:dyDescent="0.25">
      <c r="A40" s="19">
        <v>37</v>
      </c>
      <c r="B40" s="21" t="s">
        <v>43</v>
      </c>
      <c r="C40">
        <v>29</v>
      </c>
      <c r="D40">
        <v>23</v>
      </c>
      <c r="E40">
        <v>189</v>
      </c>
      <c r="F40">
        <v>217</v>
      </c>
      <c r="G40" s="3">
        <f>(C40/D40)-1</f>
        <v>0.26086956521739135</v>
      </c>
      <c r="H40" s="3">
        <f>(E40/F40)-1</f>
        <v>-0.12903225806451613</v>
      </c>
      <c r="I40" s="3">
        <f>E40/$E$59</f>
        <v>5.8633740770614876E-3</v>
      </c>
      <c r="J40" s="3">
        <f>F40/$F$59</f>
        <v>7.1759259259259259E-3</v>
      </c>
    </row>
    <row r="41" spans="1:10" customFormat="1" ht="13.2" x14ac:dyDescent="0.25">
      <c r="A41" s="19">
        <v>38</v>
      </c>
      <c r="B41" s="21" t="s">
        <v>44</v>
      </c>
      <c r="C41">
        <v>5</v>
      </c>
      <c r="D41">
        <v>41</v>
      </c>
      <c r="E41">
        <v>138</v>
      </c>
      <c r="F41">
        <v>68</v>
      </c>
      <c r="G41" s="3">
        <f>(C41/D41)-1</f>
        <v>-0.87804878048780488</v>
      </c>
      <c r="H41" s="3">
        <f>(E41/F41)-1</f>
        <v>1.0294117647058822</v>
      </c>
      <c r="I41" s="3">
        <f>E41/$E$59</f>
        <v>4.2811937705528325E-3</v>
      </c>
      <c r="J41" s="3">
        <f>F41/$F$59</f>
        <v>2.2486772486772486E-3</v>
      </c>
    </row>
    <row r="42" spans="1:10" customFormat="1" ht="13.2" x14ac:dyDescent="0.25">
      <c r="A42" s="19">
        <v>39</v>
      </c>
      <c r="B42" s="21" t="s">
        <v>45</v>
      </c>
      <c r="C42">
        <v>10</v>
      </c>
      <c r="D42">
        <v>27</v>
      </c>
      <c r="E42">
        <v>118</v>
      </c>
      <c r="F42">
        <v>139</v>
      </c>
      <c r="G42" s="3">
        <f>(C42/D42)-1</f>
        <v>-0.62962962962962965</v>
      </c>
      <c r="H42" s="3">
        <f>(E42/F42)-1</f>
        <v>-0.15107913669064743</v>
      </c>
      <c r="I42" s="3">
        <f>E42/$E$59</f>
        <v>3.6607309052553204E-3</v>
      </c>
      <c r="J42" s="3">
        <f>F42/$F$59</f>
        <v>4.5965608465608461E-3</v>
      </c>
    </row>
    <row r="43" spans="1:10" customFormat="1" ht="13.2" x14ac:dyDescent="0.25">
      <c r="A43" s="19">
        <v>40</v>
      </c>
      <c r="B43" s="21" t="s">
        <v>46</v>
      </c>
      <c r="C43">
        <v>1</v>
      </c>
      <c r="D43">
        <v>75</v>
      </c>
      <c r="E43">
        <v>75</v>
      </c>
      <c r="F43">
        <v>495</v>
      </c>
      <c r="G43" s="3">
        <f>(C43/D43)-1</f>
        <v>-0.98666666666666669</v>
      </c>
      <c r="H43" s="3">
        <f>(E43/F43)-1</f>
        <v>-0.84848484848484851</v>
      </c>
      <c r="I43" s="3">
        <f>E43/$E$59</f>
        <v>2.3267357448656699E-3</v>
      </c>
      <c r="J43" s="3">
        <f>F43/$F$59</f>
        <v>1.636904761904762E-2</v>
      </c>
    </row>
    <row r="44" spans="1:10" customFormat="1" ht="13.2" x14ac:dyDescent="0.25">
      <c r="A44" s="19">
        <v>41</v>
      </c>
      <c r="B44" s="21" t="s">
        <v>47</v>
      </c>
      <c r="C44">
        <v>0</v>
      </c>
      <c r="D44">
        <v>0</v>
      </c>
      <c r="E44">
        <v>66</v>
      </c>
      <c r="F44">
        <v>49</v>
      </c>
      <c r="G44" s="3">
        <v>0</v>
      </c>
      <c r="H44" s="3">
        <f>(E44/F44)-1</f>
        <v>0.34693877551020402</v>
      </c>
      <c r="I44" s="3">
        <f>E44/$E$59</f>
        <v>2.0475274554817894E-3</v>
      </c>
      <c r="J44" s="3">
        <f>F44/$F$59</f>
        <v>1.6203703703703703E-3</v>
      </c>
    </row>
    <row r="45" spans="1:10" customFormat="1" ht="13.2" x14ac:dyDescent="0.25">
      <c r="A45" s="19">
        <v>42</v>
      </c>
      <c r="B45" s="21" t="s">
        <v>48</v>
      </c>
      <c r="C45">
        <v>3</v>
      </c>
      <c r="D45">
        <v>3</v>
      </c>
      <c r="E45">
        <v>61</v>
      </c>
      <c r="F45">
        <v>45</v>
      </c>
      <c r="G45" s="3">
        <f>(C45/D45)-1</f>
        <v>0</v>
      </c>
      <c r="H45" s="3">
        <f>(E45/F45)-1</f>
        <v>0.35555555555555562</v>
      </c>
      <c r="I45" s="3">
        <f>E45/$E$59</f>
        <v>1.8924117391574114E-3</v>
      </c>
      <c r="J45" s="3">
        <f>F45/$F$59</f>
        <v>1.488095238095238E-3</v>
      </c>
    </row>
    <row r="46" spans="1:10" customFormat="1" ht="13.2" x14ac:dyDescent="0.25">
      <c r="A46" s="19">
        <v>43</v>
      </c>
      <c r="B46" s="21" t="s">
        <v>49</v>
      </c>
      <c r="C46">
        <v>11</v>
      </c>
      <c r="D46">
        <v>1</v>
      </c>
      <c r="E46">
        <v>54</v>
      </c>
      <c r="F46">
        <v>16</v>
      </c>
      <c r="G46" s="3">
        <f>(C46/D46)-1</f>
        <v>10</v>
      </c>
      <c r="H46" s="3">
        <f>(E46/F46)-1</f>
        <v>2.375</v>
      </c>
      <c r="I46" s="3">
        <f>E46/$E$59</f>
        <v>1.6752497363032822E-3</v>
      </c>
      <c r="J46" s="3">
        <f>F46/$F$59</f>
        <v>5.2910052910052914E-4</v>
      </c>
    </row>
    <row r="47" spans="1:10" customFormat="1" ht="13.2" x14ac:dyDescent="0.25">
      <c r="A47" s="19">
        <v>44</v>
      </c>
      <c r="B47" s="21" t="s">
        <v>50</v>
      </c>
      <c r="C47">
        <v>7</v>
      </c>
      <c r="D47">
        <v>5</v>
      </c>
      <c r="E47">
        <v>43</v>
      </c>
      <c r="F47">
        <v>36</v>
      </c>
      <c r="G47" s="3">
        <f>(C47/D47)-1</f>
        <v>0.39999999999999991</v>
      </c>
      <c r="H47" s="3">
        <f>(E47/F47)-1</f>
        <v>0.19444444444444442</v>
      </c>
      <c r="I47" s="3">
        <f>E47/$E$59</f>
        <v>1.3339951603896507E-3</v>
      </c>
      <c r="J47" s="3">
        <f>F47/$F$59</f>
        <v>1.1904761904761906E-3</v>
      </c>
    </row>
    <row r="48" spans="1:10" customFormat="1" ht="13.2" x14ac:dyDescent="0.25">
      <c r="A48" s="19">
        <v>45</v>
      </c>
      <c r="B48" s="21" t="s">
        <v>51</v>
      </c>
      <c r="C48">
        <v>6</v>
      </c>
      <c r="D48">
        <v>10</v>
      </c>
      <c r="E48">
        <v>37</v>
      </c>
      <c r="F48">
        <v>39</v>
      </c>
      <c r="G48" s="3">
        <f>(C48/D48)-1</f>
        <v>-0.4</v>
      </c>
      <c r="H48" s="3">
        <f>(E48/F48)-1</f>
        <v>-5.1282051282051322E-2</v>
      </c>
      <c r="I48" s="3">
        <f>E48/$E$59</f>
        <v>1.147856300800397E-3</v>
      </c>
      <c r="J48" s="3">
        <f>F48/$F$59</f>
        <v>1.2896825396825397E-3</v>
      </c>
    </row>
    <row r="49" spans="1:10" customFormat="1" ht="13.2" x14ac:dyDescent="0.25">
      <c r="A49" s="19">
        <v>46</v>
      </c>
      <c r="B49" s="21" t="s">
        <v>52</v>
      </c>
      <c r="C49">
        <v>8</v>
      </c>
      <c r="D49">
        <v>4</v>
      </c>
      <c r="E49">
        <v>36</v>
      </c>
      <c r="F49">
        <v>64</v>
      </c>
      <c r="G49" s="3">
        <f>(C49/D49)-1</f>
        <v>1</v>
      </c>
      <c r="H49" s="3">
        <f>(E49/F49)-1</f>
        <v>-0.4375</v>
      </c>
      <c r="I49" s="3">
        <f>E49/$E$59</f>
        <v>1.1168331575355215E-3</v>
      </c>
      <c r="J49" s="3">
        <f>F49/$F$59</f>
        <v>2.1164021164021165E-3</v>
      </c>
    </row>
    <row r="50" spans="1:10" customFormat="1" ht="13.2" x14ac:dyDescent="0.25">
      <c r="A50" s="19">
        <v>47</v>
      </c>
      <c r="B50" s="21" t="s">
        <v>53</v>
      </c>
      <c r="C50">
        <v>3</v>
      </c>
      <c r="D50">
        <v>3</v>
      </c>
      <c r="E50">
        <v>25</v>
      </c>
      <c r="F50">
        <v>62</v>
      </c>
      <c r="G50" s="3">
        <f>(C50/D50)-1</f>
        <v>0</v>
      </c>
      <c r="H50" s="3">
        <f>(E50/F50)-1</f>
        <v>-0.59677419354838712</v>
      </c>
      <c r="I50" s="3">
        <f>E50/$E$59</f>
        <v>7.7557858162188994E-4</v>
      </c>
      <c r="J50" s="3">
        <f>F50/$F$59</f>
        <v>2.0502645502645501E-3</v>
      </c>
    </row>
    <row r="51" spans="1:10" customFormat="1" ht="13.2" x14ac:dyDescent="0.25">
      <c r="A51" s="19">
        <v>48</v>
      </c>
      <c r="B51" s="21" t="s">
        <v>54</v>
      </c>
      <c r="C51">
        <v>1</v>
      </c>
      <c r="D51">
        <v>2</v>
      </c>
      <c r="E51">
        <v>24</v>
      </c>
      <c r="F51">
        <v>51</v>
      </c>
      <c r="G51" s="3">
        <f>(C51/D51)-1</f>
        <v>-0.5</v>
      </c>
      <c r="H51" s="3">
        <f>(E51/F51)-1</f>
        <v>-0.52941176470588236</v>
      </c>
      <c r="I51" s="3">
        <f>E51/$E$59</f>
        <v>7.4455543835701436E-4</v>
      </c>
      <c r="J51" s="3">
        <f>F51/$F$59</f>
        <v>1.6865079365079366E-3</v>
      </c>
    </row>
    <row r="52" spans="1:10" customFormat="1" ht="13.2" x14ac:dyDescent="0.25">
      <c r="A52" s="19">
        <v>49</v>
      </c>
      <c r="B52" s="21" t="s">
        <v>55</v>
      </c>
      <c r="C52">
        <v>2</v>
      </c>
      <c r="D52">
        <v>2</v>
      </c>
      <c r="E52">
        <v>13</v>
      </c>
      <c r="F52">
        <v>9</v>
      </c>
      <c r="G52" s="3">
        <f>(C52/D52)-1</f>
        <v>0</v>
      </c>
      <c r="H52" s="3">
        <f>(E52/F52)-1</f>
        <v>0.44444444444444442</v>
      </c>
      <c r="I52" s="3">
        <f>E52/$E$59</f>
        <v>4.0330086244338276E-4</v>
      </c>
      <c r="J52" s="3">
        <f>F52/$F$59</f>
        <v>2.9761904761904765E-4</v>
      </c>
    </row>
    <row r="53" spans="1:10" customFormat="1" ht="13.2" x14ac:dyDescent="0.25">
      <c r="A53" s="19">
        <v>50</v>
      </c>
      <c r="B53" s="21" t="s">
        <v>56</v>
      </c>
      <c r="C53">
        <v>0</v>
      </c>
      <c r="D53">
        <v>3</v>
      </c>
      <c r="E53">
        <v>5</v>
      </c>
      <c r="F53">
        <v>47</v>
      </c>
      <c r="G53" s="3">
        <f>(C53/D53)-1</f>
        <v>-1</v>
      </c>
      <c r="H53" s="3">
        <f>(E53/F53)-1</f>
        <v>-0.8936170212765957</v>
      </c>
      <c r="I53" s="3">
        <f>E53/$E$59</f>
        <v>1.5511571632437798E-4</v>
      </c>
      <c r="J53" s="3">
        <f>F53/$F$59</f>
        <v>1.5542328042328043E-3</v>
      </c>
    </row>
    <row r="54" spans="1:10" customFormat="1" ht="13.2" x14ac:dyDescent="0.25">
      <c r="A54" s="19">
        <v>51</v>
      </c>
      <c r="B54" s="21" t="s">
        <v>57</v>
      </c>
      <c r="C54">
        <v>0</v>
      </c>
      <c r="D54">
        <v>1</v>
      </c>
      <c r="E54">
        <v>3</v>
      </c>
      <c r="F54">
        <v>10</v>
      </c>
      <c r="G54" s="3">
        <f>(C54/D54)-1</f>
        <v>-1</v>
      </c>
      <c r="H54" s="3">
        <f>(E54/F54)-1</f>
        <v>-0.7</v>
      </c>
      <c r="I54" s="3">
        <f>E54/$E$59</f>
        <v>9.3069429794626795E-5</v>
      </c>
      <c r="J54" s="3">
        <f>F54/$F$59</f>
        <v>3.3068783068783067E-4</v>
      </c>
    </row>
    <row r="55" spans="1:10" customFormat="1" ht="13.2" x14ac:dyDescent="0.25">
      <c r="A55" s="19">
        <v>52</v>
      </c>
      <c r="B55" s="21" t="s">
        <v>58</v>
      </c>
      <c r="C55">
        <v>0</v>
      </c>
      <c r="D55">
        <v>0</v>
      </c>
      <c r="E55">
        <v>0</v>
      </c>
      <c r="F55">
        <v>2</v>
      </c>
      <c r="G55" s="3">
        <v>0</v>
      </c>
      <c r="H55" s="3">
        <f>(E55/F55)-1</f>
        <v>-1</v>
      </c>
      <c r="I55" s="3">
        <v>0</v>
      </c>
      <c r="J55" s="3">
        <f>F55/$F$59</f>
        <v>6.6137566137566142E-5</v>
      </c>
    </row>
    <row r="56" spans="1:10" customFormat="1" ht="13.2" x14ac:dyDescent="0.25">
      <c r="A56" s="19">
        <v>53</v>
      </c>
      <c r="B56" s="21" t="s">
        <v>59</v>
      </c>
      <c r="C56">
        <v>0</v>
      </c>
      <c r="D56">
        <v>2</v>
      </c>
      <c r="E56">
        <v>0</v>
      </c>
      <c r="F56">
        <v>18</v>
      </c>
      <c r="G56" s="3">
        <f>(C56/D56)-1</f>
        <v>-1</v>
      </c>
      <c r="H56" s="3">
        <f>(E56/F56)-1</f>
        <v>-1</v>
      </c>
      <c r="I56" s="3">
        <v>0</v>
      </c>
      <c r="J56" s="3">
        <f>F56/$F$59</f>
        <v>5.9523809523809529E-4</v>
      </c>
    </row>
    <row r="57" spans="1:10" customFormat="1" ht="13.2" x14ac:dyDescent="0.25">
      <c r="A57" s="19">
        <v>54</v>
      </c>
      <c r="B57" s="21" t="s">
        <v>60</v>
      </c>
      <c r="C57">
        <v>0</v>
      </c>
      <c r="D57">
        <v>1</v>
      </c>
      <c r="E57">
        <v>0</v>
      </c>
      <c r="F57">
        <v>9</v>
      </c>
      <c r="G57" s="3">
        <f>(C57/D57)-1</f>
        <v>-1</v>
      </c>
      <c r="H57" s="3">
        <f>(E57/F57)-1</f>
        <v>-1</v>
      </c>
      <c r="I57" s="3">
        <v>0</v>
      </c>
      <c r="J57" s="3">
        <f>F57/$F$59</f>
        <v>2.9761904761904765E-4</v>
      </c>
    </row>
    <row r="58" spans="1:10" customFormat="1" ht="13.2" x14ac:dyDescent="0.25">
      <c r="A58" s="19">
        <v>55</v>
      </c>
      <c r="B58" s="21" t="s">
        <v>61</v>
      </c>
      <c r="C58">
        <v>0</v>
      </c>
      <c r="D58">
        <v>5</v>
      </c>
      <c r="E58">
        <v>0</v>
      </c>
      <c r="F58">
        <v>15</v>
      </c>
      <c r="G58" s="3">
        <f>(C58/D58)-1</f>
        <v>-1</v>
      </c>
      <c r="H58" s="3">
        <f>(E58/F58)-1</f>
        <v>-1</v>
      </c>
      <c r="I58" s="3">
        <v>0</v>
      </c>
      <c r="J58" s="3">
        <f>F58/$F$59</f>
        <v>4.96031746031746E-4</v>
      </c>
    </row>
    <row r="59" spans="1:10" s="4" customFormat="1" ht="14.4" x14ac:dyDescent="0.3">
      <c r="A59" s="20"/>
      <c r="B59" s="6" t="s">
        <v>62</v>
      </c>
      <c r="C59" s="4">
        <v>4054</v>
      </c>
      <c r="D59" s="4">
        <v>4061</v>
      </c>
      <c r="E59" s="4">
        <v>32234</v>
      </c>
      <c r="F59" s="4">
        <v>30240</v>
      </c>
      <c r="G59" s="5">
        <f t="shared" ref="G20:G59" si="0">(C59/D59)-1</f>
        <v>-1.7237133710908958E-3</v>
      </c>
      <c r="H59" s="5">
        <f t="shared" ref="H36:H59" si="1">(E59/F59)-1</f>
        <v>6.5939153439153353E-2</v>
      </c>
      <c r="I59" s="5">
        <f t="shared" ref="I47:I59" si="2">E59/$E$59</f>
        <v>1</v>
      </c>
      <c r="J59" s="5">
        <f t="shared" ref="J36:J59" si="3">F59/$F$59</f>
        <v>1</v>
      </c>
    </row>
  </sheetData>
  <sortState ref="B4:J58">
    <sortCondition descending="1" ref="I4:I58"/>
  </sortState>
  <mergeCells count="4">
    <mergeCell ref="C2:D2"/>
    <mergeCell ref="E2:F2"/>
    <mergeCell ref="I2:J2"/>
    <mergeCell ref="G2:H2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Totalt 0-3,5 ton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Herbert Kovacs</dc:creator>
  <cp:lastModifiedBy>Mattsson, Mats</cp:lastModifiedBy>
  <dcterms:created xsi:type="dcterms:W3CDTF">2005-03-09T11:14:40Z</dcterms:created>
  <dcterms:modified xsi:type="dcterms:W3CDTF">2015-10-03T15:10:17Z</dcterms:modified>
</cp:coreProperties>
</file>