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2002 inkl bilföretag" sheetId="3" r:id="rId1"/>
  </sheets>
  <calcPr calcId="145621"/>
</workbook>
</file>

<file path=xl/calcChain.xml><?xml version="1.0" encoding="utf-8"?>
<calcChain xmlns="http://schemas.openxmlformats.org/spreadsheetml/2006/main">
  <c r="C47" i="3" l="1"/>
  <c r="D47" i="3"/>
  <c r="E47" i="3"/>
  <c r="F47" i="3"/>
  <c r="K47" i="3" l="1"/>
  <c r="L47" i="3"/>
  <c r="M47" i="3"/>
  <c r="N47" i="3"/>
  <c r="H14" i="3" l="1"/>
  <c r="G14" i="3"/>
  <c r="R12" i="3" l="1"/>
  <c r="P12" i="3" s="1"/>
  <c r="Q12" i="3"/>
  <c r="O12" i="3" s="1"/>
  <c r="J12" i="3"/>
  <c r="H12" i="3" s="1"/>
  <c r="I12" i="3"/>
  <c r="G12" i="3" s="1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 l="1"/>
  <c r="G47" i="3" s="1"/>
  <c r="J47" i="3"/>
  <c r="H47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7" i="3"/>
  <c r="P27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7" i="3"/>
  <c r="O27" i="3" s="1"/>
  <c r="Q24" i="3"/>
  <c r="O24" i="3" s="1"/>
  <c r="Q23" i="3"/>
  <c r="O23" i="3" s="1"/>
  <c r="Q22" i="3"/>
  <c r="O22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6" i="3"/>
  <c r="P26" i="3" s="1"/>
  <c r="Q25" i="3"/>
  <c r="O25" i="3" s="1"/>
  <c r="Q21" i="3"/>
  <c r="O21" i="3" s="1"/>
  <c r="Q14" i="3"/>
  <c r="O14" i="3" s="1"/>
  <c r="Q26" i="3"/>
  <c r="O26" i="3" s="1"/>
  <c r="Q10" i="3"/>
  <c r="O10" i="3" s="1"/>
  <c r="R46" i="3"/>
  <c r="P46" i="3" s="1"/>
  <c r="R25" i="3"/>
  <c r="P25" i="3" s="1"/>
  <c r="R17" i="3"/>
  <c r="P17" i="3" s="1"/>
  <c r="R14" i="3"/>
  <c r="P14" i="3" s="1"/>
  <c r="R10" i="3"/>
  <c r="P10" i="3" s="1"/>
  <c r="I9" i="3"/>
  <c r="G9" i="3" s="1"/>
  <c r="J9" i="3"/>
  <c r="H9" i="3" s="1"/>
  <c r="Q46" i="3"/>
  <c r="O46" i="3" s="1"/>
  <c r="R9" i="3"/>
  <c r="P9" i="3" s="1"/>
  <c r="Q9" i="3"/>
  <c r="O9" i="3" s="1"/>
  <c r="Q47" i="3" l="1"/>
  <c r="O47" i="3" s="1"/>
  <c r="R47" i="3"/>
  <c r="P47" i="3" s="1"/>
</calcChain>
</file>

<file path=xl/sharedStrings.xml><?xml version="1.0" encoding="utf-8"?>
<sst xmlns="http://schemas.openxmlformats.org/spreadsheetml/2006/main" count="53" uniqueCount="49">
  <si>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</si>
  <si>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</si>
  <si>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</si>
  <si>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</si>
  <si>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</si>
  <si>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</si>
  <si>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</si>
  <si>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</si>
  <si>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</si>
  <si>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</si>
  <si>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</si>
  <si>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</si>
  <si>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</si>
  <si>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</si>
  <si>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</si>
  <si>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</si>
  <si>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</si>
  <si>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</si>
  <si>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</si>
  <si>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</si>
  <si>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</si>
  <si>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</si>
  <si>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</si>
  <si>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</si>
  <si>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</si>
  <si>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</si>
  <si>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Porsche</t>
  </si>
  <si>
    <t>Renault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</si>
  <si>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</si>
  <si>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</si>
  <si>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</si>
  <si>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</si>
  <si>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</si>
  <si>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</si>
  <si>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</si>
  <si>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</si>
  <si>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</si>
  <si>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</si>
  <si>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</si>
  <si>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</si>
  <si>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</si>
  <si>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</si>
  <si>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</si>
  <si>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</si>
  <si>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</si>
  <si>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</si>
  <si>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februari</t>
  </si>
  <si>
    <t>2020.03.01</t>
  </si>
  <si>
    <t>januari-februari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</si>
</sst>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0" fontId="0" fillId="0" borderId="6" xfId="0" applyBorder="1"/>
    <xf numFmtId="0" fontId="0" fillId="0" borderId="5" xfId="0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21" xfId="0" applyFont="1" applyBorder="1"/>
    <xf numFmtId="0" fontId="3" fillId="0" borderId="22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164" fontId="5" fillId="0" borderId="27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8" xfId="0" applyFont="1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3" fillId="0" borderId="35" xfId="0" applyNumberFormat="1" applyFont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  <xf numFmtId="164" fontId="5" fillId="0" borderId="36" xfId="0" applyNumberFormat="1" applyFont="1" applyBorder="1"/>
    <xf numFmtId="164" fontId="5" fillId="0" borderId="37" xfId="0" applyNumberFormat="1" applyFont="1" applyBorder="1"/>
    <xf numFmtId="164" fontId="5" fillId="0" borderId="38" xfId="0" applyNumberFormat="1" applyFont="1" applyBorder="1"/>
    <xf numFmtId="0" fontId="0" fillId="0" borderId="39" xfId="0" applyBorder="1"/>
    <xf numFmtId="0" fontId="0" fillId="0" borderId="40" xfId="0" applyBorder="1"/>
    <xf numFmtId="164" fontId="5" fillId="0" borderId="42" xfId="0" applyNumberFormat="1" applyFont="1" applyBorder="1"/>
    <xf numFmtId="0" fontId="3" fillId="0" borderId="40" xfId="0" applyFont="1" applyFill="1" applyBorder="1"/>
    <xf numFmtId="0" fontId="3" fillId="0" borderId="41" xfId="0" applyFont="1" applyFill="1" applyBorder="1"/>
    <xf numFmtId="0" fontId="0" fillId="0" borderId="31" xfId="0" applyBorder="1"/>
    <xf numFmtId="0" fontId="5" fillId="0" borderId="32" xfId="0" applyFont="1" applyBorder="1"/>
    <xf numFmtId="0" fontId="0" fillId="0" borderId="32" xfId="0" applyBorder="1"/>
    <xf numFmtId="0" fontId="0" fillId="0" borderId="43" xfId="0" applyBorder="1"/>
    <xf numFmtId="0" fontId="0" fillId="0" borderId="33" xfId="0" applyBorder="1"/>
    <xf numFmtId="0" fontId="0" fillId="0" borderId="3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8"/>
  <sheetViews>
    <sheetView tabSelected="1" zoomScale="70" zoomScaleNormal="70" workbookViewId="0">
      <selection activeCell="C5" sqref="C5:J5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41</v>
      </c>
    </row>
    <row r="4" spans="1:18" ht="13.6" thickBot="1" x14ac:dyDescent="0.25">
      <c r="B4" s="1" t="s">
        <v>39</v>
      </c>
      <c r="N4" s="13" t="s">
        <v>47</v>
      </c>
    </row>
    <row r="5" spans="1:18" x14ac:dyDescent="0.2">
      <c r="C5" s="44" t="s">
        <v>46</v>
      </c>
      <c r="D5" s="45"/>
      <c r="E5" s="45"/>
      <c r="F5" s="45"/>
      <c r="G5" s="45"/>
      <c r="H5" s="45"/>
      <c r="I5" s="45"/>
      <c r="J5" s="46"/>
      <c r="K5" s="44" t="s">
        <v>48</v>
      </c>
      <c r="L5" s="45"/>
      <c r="M5" s="45"/>
      <c r="N5" s="45"/>
      <c r="O5" s="45"/>
      <c r="P5" s="45"/>
      <c r="Q5" s="47"/>
      <c r="R5" s="48"/>
    </row>
    <row r="6" spans="1:18" x14ac:dyDescent="0.2">
      <c r="C6" s="49" t="s">
        <v>37</v>
      </c>
      <c r="D6" s="40"/>
      <c r="E6" s="40" t="s">
        <v>38</v>
      </c>
      <c r="F6" s="40"/>
      <c r="G6" s="40" t="s">
        <v>42</v>
      </c>
      <c r="H6" s="42"/>
      <c r="I6" s="42" t="s">
        <v>40</v>
      </c>
      <c r="J6" s="43"/>
      <c r="K6" s="49" t="s">
        <v>37</v>
      </c>
      <c r="L6" s="40"/>
      <c r="M6" s="40" t="s">
        <v>38</v>
      </c>
      <c r="N6" s="40"/>
      <c r="O6" s="40" t="s">
        <v>42</v>
      </c>
      <c r="P6" s="42"/>
      <c r="Q6" s="40" t="s">
        <v>40</v>
      </c>
      <c r="R6" s="41"/>
    </row>
    <row r="7" spans="1:18" x14ac:dyDescent="0.2">
      <c r="A7" s="1"/>
      <c r="B7" s="5" t="s">
        <v>1</v>
      </c>
      <c r="C7" s="6">
        <v>2020</v>
      </c>
      <c r="D7" s="2">
        <v>2019</v>
      </c>
      <c r="E7" s="6">
        <v>2020</v>
      </c>
      <c r="F7" s="2">
        <v>2019</v>
      </c>
      <c r="G7" s="6">
        <v>2020</v>
      </c>
      <c r="H7" s="2">
        <v>2019</v>
      </c>
      <c r="I7" s="6">
        <v>2020</v>
      </c>
      <c r="J7" s="2">
        <v>2019</v>
      </c>
      <c r="K7" s="6">
        <v>2020</v>
      </c>
      <c r="L7" s="2">
        <v>2019</v>
      </c>
      <c r="M7" s="6">
        <v>2020</v>
      </c>
      <c r="N7" s="2">
        <v>2019</v>
      </c>
      <c r="O7" s="6">
        <v>2020</v>
      </c>
      <c r="P7" s="2">
        <v>2019</v>
      </c>
      <c r="Q7" s="6">
        <v>2020</v>
      </c>
      <c r="R7" s="14">
        <v>2019</v>
      </c>
    </row>
    <row r="8" spans="1:18" ht="13.6" thickBot="1" x14ac:dyDescent="0.25">
      <c r="C8" s="7"/>
      <c r="D8" s="4"/>
      <c r="E8" s="4"/>
      <c r="F8" s="4"/>
      <c r="G8" s="4"/>
      <c r="H8" s="4"/>
      <c r="I8" s="11"/>
      <c r="J8" s="12"/>
      <c r="K8" s="7"/>
      <c r="L8" s="4"/>
      <c r="M8" s="4"/>
      <c r="N8" s="4"/>
      <c r="O8" s="4"/>
      <c r="P8" s="4"/>
      <c r="Q8" s="11"/>
      <c r="R8" s="12"/>
    </row>
    <row r="9" spans="1:18" ht="13.6" x14ac:dyDescent="0.25">
      <c r="A9" s="1"/>
      <c r="B9" s="53" t="s">
        <v>2</v>
      </c>
      <c r="C9" s="15">
        <v>4</v>
      </c>
      <c r="D9" s="16">
        <v>7</v>
      </c>
      <c r="E9" s="16">
        <v>35</v>
      </c>
      <c r="F9" s="58">
        <v>35</v>
      </c>
      <c r="G9" s="50">
        <f t="shared" ref="G9:H24" si="0">IF(E9=0,"",SUM(E9/I9))</f>
        <v>0.89743589743589747</v>
      </c>
      <c r="H9" s="36">
        <f t="shared" si="0"/>
        <v>0.83333333333333337</v>
      </c>
      <c r="I9" s="25">
        <f>SUM(C9,E9)</f>
        <v>39</v>
      </c>
      <c r="J9" s="23">
        <f>SUM(D9,F9)</f>
        <v>42</v>
      </c>
      <c r="K9" s="15">
        <v>7</v>
      </c>
      <c r="L9" s="16">
        <v>11</v>
      </c>
      <c r="M9" s="16">
        <v>55</v>
      </c>
      <c r="N9" s="58">
        <v>92</v>
      </c>
      <c r="O9" s="50">
        <f t="shared" ref="O9:P46" si="1">IF(M9=0,"",SUM(M9/Q9))</f>
        <v>0.88709677419354838</v>
      </c>
      <c r="P9" s="21">
        <f t="shared" si="1"/>
        <v>0.89320388349514568</v>
      </c>
      <c r="Q9" s="23">
        <f>SUM(K9,M9)</f>
        <v>62</v>
      </c>
      <c r="R9" s="19">
        <f>SUM(L9,N9)</f>
        <v>103</v>
      </c>
    </row>
    <row r="10" spans="1:18" ht="13.6" x14ac:dyDescent="0.25">
      <c r="A10" s="1"/>
      <c r="B10" s="7" t="s">
        <v>3</v>
      </c>
      <c r="C10" s="17">
        <v>483</v>
      </c>
      <c r="D10" s="35">
        <v>299</v>
      </c>
      <c r="E10" s="35">
        <v>923</v>
      </c>
      <c r="F10" s="59">
        <v>1011</v>
      </c>
      <c r="G10" s="51">
        <f t="shared" si="0"/>
        <v>0.65647226173541962</v>
      </c>
      <c r="H10" s="37">
        <f t="shared" si="0"/>
        <v>0.77175572519083968</v>
      </c>
      <c r="I10" s="26">
        <f t="shared" ref="I10:I47" si="2">SUM(C10,E10)</f>
        <v>1406</v>
      </c>
      <c r="J10" s="24">
        <f t="shared" ref="J10:J47" si="3">SUM(D10,F10)</f>
        <v>1310</v>
      </c>
      <c r="K10" s="17">
        <v>763</v>
      </c>
      <c r="L10" s="35">
        <v>521</v>
      </c>
      <c r="M10" s="35">
        <v>1740</v>
      </c>
      <c r="N10" s="59">
        <v>1657</v>
      </c>
      <c r="O10" s="51">
        <f t="shared" si="1"/>
        <v>0.69516580103875347</v>
      </c>
      <c r="P10" s="22">
        <f t="shared" si="1"/>
        <v>0.76078971533516992</v>
      </c>
      <c r="Q10" s="24">
        <f t="shared" ref="Q10:Q47" si="4">SUM(K10,M10)</f>
        <v>2503</v>
      </c>
      <c r="R10" s="20">
        <f t="shared" ref="R10:R47" si="5">SUM(L10,N10)</f>
        <v>2178</v>
      </c>
    </row>
    <row r="11" spans="1:18" ht="13.6" x14ac:dyDescent="0.25">
      <c r="A11" s="1"/>
      <c r="B11" s="7" t="s">
        <v>4</v>
      </c>
      <c r="C11" s="17">
        <v>228</v>
      </c>
      <c r="D11" s="35">
        <v>223</v>
      </c>
      <c r="E11" s="35">
        <v>1096</v>
      </c>
      <c r="F11" s="59">
        <v>1102</v>
      </c>
      <c r="G11" s="51">
        <f t="shared" si="0"/>
        <v>0.82779456193353473</v>
      </c>
      <c r="H11" s="37">
        <f t="shared" si="0"/>
        <v>0.83169811320754716</v>
      </c>
      <c r="I11" s="26">
        <f t="shared" si="2"/>
        <v>1324</v>
      </c>
      <c r="J11" s="24">
        <f t="shared" si="3"/>
        <v>1325</v>
      </c>
      <c r="K11" s="17">
        <v>383</v>
      </c>
      <c r="L11" s="35">
        <v>514</v>
      </c>
      <c r="M11" s="35">
        <v>2018</v>
      </c>
      <c r="N11" s="59">
        <v>2315</v>
      </c>
      <c r="O11" s="51">
        <f t="shared" si="1"/>
        <v>0.84048313202832148</v>
      </c>
      <c r="P11" s="22">
        <f t="shared" si="1"/>
        <v>0.8183103570166137</v>
      </c>
      <c r="Q11" s="24">
        <f t="shared" si="4"/>
        <v>2401</v>
      </c>
      <c r="R11" s="20">
        <f t="shared" si="5"/>
        <v>2829</v>
      </c>
    </row>
    <row r="12" spans="1:18" ht="13.6" x14ac:dyDescent="0.25">
      <c r="A12" s="1"/>
      <c r="B12" s="7" t="s">
        <v>44</v>
      </c>
      <c r="C12" s="17">
        <v>0</v>
      </c>
      <c r="D12" s="35">
        <v>1</v>
      </c>
      <c r="E12" s="35">
        <v>0</v>
      </c>
      <c r="F12" s="59">
        <v>0</v>
      </c>
      <c r="G12" s="51" t="str">
        <f t="shared" si="0"/>
        <v/>
      </c>
      <c r="H12" s="37" t="str">
        <f t="shared" si="0"/>
        <v/>
      </c>
      <c r="I12" s="26">
        <f t="shared" si="2"/>
        <v>0</v>
      </c>
      <c r="J12" s="24">
        <f t="shared" si="3"/>
        <v>1</v>
      </c>
      <c r="K12" s="17">
        <v>0</v>
      </c>
      <c r="L12" s="35">
        <v>1</v>
      </c>
      <c r="M12" s="35">
        <v>0</v>
      </c>
      <c r="N12" s="59">
        <v>1</v>
      </c>
      <c r="O12" s="51" t="str">
        <f t="shared" si="1"/>
        <v/>
      </c>
      <c r="P12" s="22">
        <f t="shared" si="1"/>
        <v>0.5</v>
      </c>
      <c r="Q12" s="24">
        <f t="shared" si="4"/>
        <v>0</v>
      </c>
      <c r="R12" s="20">
        <f t="shared" si="5"/>
        <v>2</v>
      </c>
    </row>
    <row r="13" spans="1:18" ht="13.6" x14ac:dyDescent="0.25">
      <c r="A13" s="1"/>
      <c r="B13" s="7" t="s">
        <v>5</v>
      </c>
      <c r="C13" s="17">
        <v>0</v>
      </c>
      <c r="D13" s="35">
        <v>7</v>
      </c>
      <c r="E13" s="35">
        <v>0</v>
      </c>
      <c r="F13" s="59">
        <v>4</v>
      </c>
      <c r="G13" s="51" t="str">
        <f t="shared" si="0"/>
        <v/>
      </c>
      <c r="H13" s="37">
        <f t="shared" si="0"/>
        <v>0.36363636363636365</v>
      </c>
      <c r="I13" s="26">
        <f t="shared" si="2"/>
        <v>0</v>
      </c>
      <c r="J13" s="24">
        <f t="shared" si="3"/>
        <v>11</v>
      </c>
      <c r="K13" s="17">
        <v>0</v>
      </c>
      <c r="L13" s="35">
        <v>9</v>
      </c>
      <c r="M13" s="35">
        <v>0</v>
      </c>
      <c r="N13" s="59">
        <v>7</v>
      </c>
      <c r="O13" s="51" t="str">
        <f t="shared" si="1"/>
        <v/>
      </c>
      <c r="P13" s="22">
        <f t="shared" si="1"/>
        <v>0.4375</v>
      </c>
      <c r="Q13" s="24">
        <f t="shared" si="4"/>
        <v>0</v>
      </c>
      <c r="R13" s="20">
        <f t="shared" si="5"/>
        <v>16</v>
      </c>
    </row>
    <row r="14" spans="1:18" ht="13.6" x14ac:dyDescent="0.25">
      <c r="A14" s="1"/>
      <c r="B14" s="7" t="s">
        <v>6</v>
      </c>
      <c r="C14" s="17">
        <v>0</v>
      </c>
      <c r="D14" s="35">
        <v>0</v>
      </c>
      <c r="E14" s="35">
        <v>0</v>
      </c>
      <c r="F14" s="59">
        <v>0</v>
      </c>
      <c r="G14" s="51" t="str">
        <f t="shared" si="0"/>
        <v/>
      </c>
      <c r="H14" s="37" t="str">
        <f t="shared" si="0"/>
        <v/>
      </c>
      <c r="I14" s="26">
        <f t="shared" si="2"/>
        <v>0</v>
      </c>
      <c r="J14" s="24">
        <f t="shared" si="3"/>
        <v>0</v>
      </c>
      <c r="K14" s="17">
        <v>0</v>
      </c>
      <c r="L14" s="35">
        <v>0</v>
      </c>
      <c r="M14" s="35">
        <v>0</v>
      </c>
      <c r="N14" s="59">
        <v>0</v>
      </c>
      <c r="O14" s="51" t="str">
        <f t="shared" si="1"/>
        <v/>
      </c>
      <c r="P14" s="22" t="str">
        <f t="shared" si="1"/>
        <v/>
      </c>
      <c r="Q14" s="24">
        <f t="shared" si="4"/>
        <v>0</v>
      </c>
      <c r="R14" s="20">
        <f t="shared" si="5"/>
        <v>0</v>
      </c>
    </row>
    <row r="15" spans="1:18" ht="13.6" x14ac:dyDescent="0.25">
      <c r="A15" s="1"/>
      <c r="B15" s="7" t="s">
        <v>7</v>
      </c>
      <c r="C15" s="17">
        <v>28</v>
      </c>
      <c r="D15" s="35">
        <v>63</v>
      </c>
      <c r="E15" s="35">
        <v>109</v>
      </c>
      <c r="F15" s="59">
        <v>37</v>
      </c>
      <c r="G15" s="51">
        <f t="shared" si="0"/>
        <v>0.79562043795620441</v>
      </c>
      <c r="H15" s="37">
        <f t="shared" si="0"/>
        <v>0.37</v>
      </c>
      <c r="I15" s="26">
        <f t="shared" si="2"/>
        <v>137</v>
      </c>
      <c r="J15" s="24">
        <f t="shared" si="3"/>
        <v>100</v>
      </c>
      <c r="K15" s="17">
        <v>33</v>
      </c>
      <c r="L15" s="35">
        <v>144</v>
      </c>
      <c r="M15" s="35">
        <v>189</v>
      </c>
      <c r="N15" s="59">
        <v>227</v>
      </c>
      <c r="O15" s="51">
        <f t="shared" si="1"/>
        <v>0.85135135135135132</v>
      </c>
      <c r="P15" s="22">
        <f t="shared" si="1"/>
        <v>0.61185983827493262</v>
      </c>
      <c r="Q15" s="24">
        <f t="shared" si="4"/>
        <v>222</v>
      </c>
      <c r="R15" s="20">
        <f t="shared" si="5"/>
        <v>371</v>
      </c>
    </row>
    <row r="16" spans="1:18" ht="13.6" x14ac:dyDescent="0.25">
      <c r="A16" s="1"/>
      <c r="B16" s="7" t="s">
        <v>8</v>
      </c>
      <c r="C16" s="17">
        <v>68</v>
      </c>
      <c r="D16" s="18">
        <v>203</v>
      </c>
      <c r="E16" s="18">
        <v>44</v>
      </c>
      <c r="F16" s="60">
        <v>90</v>
      </c>
      <c r="G16" s="51">
        <f t="shared" si="0"/>
        <v>0.39285714285714285</v>
      </c>
      <c r="H16" s="37">
        <f t="shared" si="0"/>
        <v>0.30716723549488056</v>
      </c>
      <c r="I16" s="26">
        <f t="shared" si="2"/>
        <v>112</v>
      </c>
      <c r="J16" s="24">
        <f t="shared" si="3"/>
        <v>293</v>
      </c>
      <c r="K16" s="17">
        <v>95</v>
      </c>
      <c r="L16" s="18">
        <v>341</v>
      </c>
      <c r="M16" s="18">
        <v>85</v>
      </c>
      <c r="N16" s="60">
        <v>134</v>
      </c>
      <c r="O16" s="51">
        <f t="shared" si="1"/>
        <v>0.47222222222222221</v>
      </c>
      <c r="P16" s="22">
        <f t="shared" si="1"/>
        <v>0.28210526315789475</v>
      </c>
      <c r="Q16" s="24">
        <f t="shared" si="4"/>
        <v>180</v>
      </c>
      <c r="R16" s="20">
        <f t="shared" si="5"/>
        <v>475</v>
      </c>
    </row>
    <row r="17" spans="1:18" ht="13.6" x14ac:dyDescent="0.25">
      <c r="A17" s="1"/>
      <c r="B17" s="7" t="s">
        <v>9</v>
      </c>
      <c r="C17" s="17">
        <v>0</v>
      </c>
      <c r="D17" s="18">
        <v>0</v>
      </c>
      <c r="E17" s="18">
        <v>0</v>
      </c>
      <c r="F17" s="60">
        <v>0</v>
      </c>
      <c r="G17" s="51" t="str">
        <f t="shared" si="0"/>
        <v/>
      </c>
      <c r="H17" s="37" t="str">
        <f t="shared" si="0"/>
        <v/>
      </c>
      <c r="I17" s="26">
        <f t="shared" si="2"/>
        <v>0</v>
      </c>
      <c r="J17" s="24">
        <f t="shared" si="3"/>
        <v>0</v>
      </c>
      <c r="K17" s="17">
        <v>0</v>
      </c>
      <c r="L17" s="18">
        <v>0</v>
      </c>
      <c r="M17" s="18">
        <v>0</v>
      </c>
      <c r="N17" s="60">
        <v>0</v>
      </c>
      <c r="O17" s="51" t="str">
        <f t="shared" si="1"/>
        <v/>
      </c>
      <c r="P17" s="22" t="str">
        <f t="shared" si="1"/>
        <v/>
      </c>
      <c r="Q17" s="24">
        <f t="shared" si="4"/>
        <v>0</v>
      </c>
      <c r="R17" s="20">
        <f t="shared" si="5"/>
        <v>0</v>
      </c>
    </row>
    <row r="18" spans="1:18" ht="13.6" x14ac:dyDescent="0.25">
      <c r="A18" s="1"/>
      <c r="B18" s="7" t="s">
        <v>10</v>
      </c>
      <c r="C18" s="17">
        <v>76</v>
      </c>
      <c r="D18" s="18">
        <v>92</v>
      </c>
      <c r="E18" s="18">
        <v>183</v>
      </c>
      <c r="F18" s="60">
        <v>140</v>
      </c>
      <c r="G18" s="51">
        <f t="shared" si="0"/>
        <v>0.70656370656370659</v>
      </c>
      <c r="H18" s="37">
        <f t="shared" si="0"/>
        <v>0.60344827586206895</v>
      </c>
      <c r="I18" s="26">
        <f t="shared" si="2"/>
        <v>259</v>
      </c>
      <c r="J18" s="24">
        <f t="shared" si="3"/>
        <v>232</v>
      </c>
      <c r="K18" s="17">
        <v>124</v>
      </c>
      <c r="L18" s="18">
        <v>137</v>
      </c>
      <c r="M18" s="18">
        <v>338</v>
      </c>
      <c r="N18" s="60">
        <v>230</v>
      </c>
      <c r="O18" s="51">
        <f t="shared" si="1"/>
        <v>0.73160173160173159</v>
      </c>
      <c r="P18" s="22">
        <f t="shared" si="1"/>
        <v>0.6267029972752044</v>
      </c>
      <c r="Q18" s="24">
        <f t="shared" si="4"/>
        <v>462</v>
      </c>
      <c r="R18" s="20">
        <f t="shared" si="5"/>
        <v>367</v>
      </c>
    </row>
    <row r="19" spans="1:18" ht="13.6" x14ac:dyDescent="0.25">
      <c r="A19" s="1"/>
      <c r="B19" s="7" t="s">
        <v>11</v>
      </c>
      <c r="C19" s="17">
        <v>108</v>
      </c>
      <c r="D19" s="18">
        <v>149</v>
      </c>
      <c r="E19" s="18">
        <v>167</v>
      </c>
      <c r="F19" s="60">
        <v>352</v>
      </c>
      <c r="G19" s="51">
        <f t="shared" si="0"/>
        <v>0.6072727272727273</v>
      </c>
      <c r="H19" s="37">
        <f t="shared" si="0"/>
        <v>0.70259481037924154</v>
      </c>
      <c r="I19" s="26">
        <f t="shared" si="2"/>
        <v>275</v>
      </c>
      <c r="J19" s="24">
        <f t="shared" si="3"/>
        <v>501</v>
      </c>
      <c r="K19" s="17">
        <v>173</v>
      </c>
      <c r="L19" s="18">
        <v>340</v>
      </c>
      <c r="M19" s="18">
        <v>330</v>
      </c>
      <c r="N19" s="60">
        <v>950</v>
      </c>
      <c r="O19" s="51">
        <f t="shared" si="1"/>
        <v>0.6560636182902585</v>
      </c>
      <c r="P19" s="22">
        <f t="shared" si="1"/>
        <v>0.73643410852713176</v>
      </c>
      <c r="Q19" s="24">
        <f t="shared" si="4"/>
        <v>503</v>
      </c>
      <c r="R19" s="20">
        <f t="shared" si="5"/>
        <v>1290</v>
      </c>
    </row>
    <row r="20" spans="1:18" ht="13.6" x14ac:dyDescent="0.25">
      <c r="A20" s="1"/>
      <c r="B20" s="7" t="s">
        <v>12</v>
      </c>
      <c r="C20" s="17">
        <v>45</v>
      </c>
      <c r="D20" s="18">
        <v>87</v>
      </c>
      <c r="E20" s="18">
        <v>60</v>
      </c>
      <c r="F20" s="60">
        <v>133</v>
      </c>
      <c r="G20" s="51">
        <f t="shared" si="0"/>
        <v>0.5714285714285714</v>
      </c>
      <c r="H20" s="37">
        <f t="shared" si="0"/>
        <v>0.6045454545454545</v>
      </c>
      <c r="I20" s="26">
        <f t="shared" si="2"/>
        <v>105</v>
      </c>
      <c r="J20" s="24">
        <f t="shared" si="3"/>
        <v>220</v>
      </c>
      <c r="K20" s="17">
        <v>72</v>
      </c>
      <c r="L20" s="18">
        <v>178</v>
      </c>
      <c r="M20" s="18">
        <v>121</v>
      </c>
      <c r="N20" s="60">
        <v>243</v>
      </c>
      <c r="O20" s="51">
        <f t="shared" si="1"/>
        <v>0.62694300518134716</v>
      </c>
      <c r="P20" s="22">
        <f t="shared" si="1"/>
        <v>0.5771971496437055</v>
      </c>
      <c r="Q20" s="24">
        <f t="shared" si="4"/>
        <v>193</v>
      </c>
      <c r="R20" s="20">
        <f t="shared" si="5"/>
        <v>421</v>
      </c>
    </row>
    <row r="21" spans="1:18" ht="13.6" x14ac:dyDescent="0.25">
      <c r="A21" s="1"/>
      <c r="B21" s="7" t="s">
        <v>13</v>
      </c>
      <c r="C21" s="17">
        <v>280</v>
      </c>
      <c r="D21" s="18">
        <v>197</v>
      </c>
      <c r="E21" s="18">
        <v>149</v>
      </c>
      <c r="F21" s="60">
        <v>205</v>
      </c>
      <c r="G21" s="51">
        <f t="shared" si="0"/>
        <v>0.34731934731934733</v>
      </c>
      <c r="H21" s="37">
        <f t="shared" si="0"/>
        <v>0.50995024875621886</v>
      </c>
      <c r="I21" s="26">
        <f t="shared" si="2"/>
        <v>429</v>
      </c>
      <c r="J21" s="24">
        <f t="shared" si="3"/>
        <v>402</v>
      </c>
      <c r="K21" s="17">
        <v>451</v>
      </c>
      <c r="L21" s="18">
        <v>294</v>
      </c>
      <c r="M21" s="18">
        <v>377</v>
      </c>
      <c r="N21" s="60">
        <v>485</v>
      </c>
      <c r="O21" s="51">
        <f t="shared" si="1"/>
        <v>0.45531400966183577</v>
      </c>
      <c r="P21" s="22">
        <f t="shared" si="1"/>
        <v>0.6225930680359435</v>
      </c>
      <c r="Q21" s="24">
        <f t="shared" si="4"/>
        <v>828</v>
      </c>
      <c r="R21" s="20">
        <f t="shared" si="5"/>
        <v>779</v>
      </c>
    </row>
    <row r="22" spans="1:18" ht="13.6" x14ac:dyDescent="0.25">
      <c r="A22" s="1"/>
      <c r="B22" s="7" t="s">
        <v>14</v>
      </c>
      <c r="C22" s="17">
        <v>1</v>
      </c>
      <c r="D22" s="18">
        <v>3</v>
      </c>
      <c r="E22" s="18">
        <v>1</v>
      </c>
      <c r="F22" s="60">
        <v>0</v>
      </c>
      <c r="G22" s="51">
        <f t="shared" si="0"/>
        <v>0.5</v>
      </c>
      <c r="H22" s="37" t="str">
        <f t="shared" si="0"/>
        <v/>
      </c>
      <c r="I22" s="26">
        <f t="shared" si="2"/>
        <v>2</v>
      </c>
      <c r="J22" s="24">
        <f t="shared" si="3"/>
        <v>3</v>
      </c>
      <c r="K22" s="17">
        <v>1</v>
      </c>
      <c r="L22" s="18">
        <v>3</v>
      </c>
      <c r="M22" s="18">
        <v>1</v>
      </c>
      <c r="N22" s="60">
        <v>0</v>
      </c>
      <c r="O22" s="51">
        <f t="shared" si="1"/>
        <v>0.5</v>
      </c>
      <c r="P22" s="22" t="str">
        <f t="shared" si="1"/>
        <v/>
      </c>
      <c r="Q22" s="24">
        <f t="shared" si="4"/>
        <v>2</v>
      </c>
      <c r="R22" s="20">
        <f t="shared" si="5"/>
        <v>3</v>
      </c>
    </row>
    <row r="23" spans="1:18" ht="13.6" x14ac:dyDescent="0.25">
      <c r="A23" s="1"/>
      <c r="B23" s="7" t="s">
        <v>15</v>
      </c>
      <c r="C23" s="17">
        <v>12</v>
      </c>
      <c r="D23" s="18">
        <v>68</v>
      </c>
      <c r="E23" s="18">
        <v>22</v>
      </c>
      <c r="F23" s="60">
        <v>34</v>
      </c>
      <c r="G23" s="51">
        <f t="shared" si="0"/>
        <v>0.6470588235294118</v>
      </c>
      <c r="H23" s="37">
        <f t="shared" si="0"/>
        <v>0.33333333333333331</v>
      </c>
      <c r="I23" s="26">
        <f t="shared" si="2"/>
        <v>34</v>
      </c>
      <c r="J23" s="24">
        <f t="shared" si="3"/>
        <v>102</v>
      </c>
      <c r="K23" s="17">
        <v>18</v>
      </c>
      <c r="L23" s="18">
        <v>146</v>
      </c>
      <c r="M23" s="18">
        <v>38</v>
      </c>
      <c r="N23" s="60">
        <v>65</v>
      </c>
      <c r="O23" s="51">
        <f t="shared" si="1"/>
        <v>0.6785714285714286</v>
      </c>
      <c r="P23" s="22">
        <f t="shared" si="1"/>
        <v>0.30805687203791471</v>
      </c>
      <c r="Q23" s="24">
        <f t="shared" si="4"/>
        <v>56</v>
      </c>
      <c r="R23" s="20">
        <f t="shared" si="5"/>
        <v>211</v>
      </c>
    </row>
    <row r="24" spans="1:18" ht="13.6" x14ac:dyDescent="0.25">
      <c r="A24" s="1"/>
      <c r="B24" s="7" t="s">
        <v>16</v>
      </c>
      <c r="C24" s="17">
        <v>8</v>
      </c>
      <c r="D24" s="18">
        <v>21</v>
      </c>
      <c r="E24" s="18">
        <v>46</v>
      </c>
      <c r="F24" s="60">
        <v>38</v>
      </c>
      <c r="G24" s="51">
        <f t="shared" si="0"/>
        <v>0.85185185185185186</v>
      </c>
      <c r="H24" s="37">
        <f t="shared" si="0"/>
        <v>0.64406779661016944</v>
      </c>
      <c r="I24" s="26">
        <f t="shared" si="2"/>
        <v>54</v>
      </c>
      <c r="J24" s="24">
        <f t="shared" si="3"/>
        <v>59</v>
      </c>
      <c r="K24" s="17">
        <v>10</v>
      </c>
      <c r="L24" s="18">
        <v>31</v>
      </c>
      <c r="M24" s="18">
        <v>66</v>
      </c>
      <c r="N24" s="60">
        <v>150</v>
      </c>
      <c r="O24" s="51">
        <f t="shared" si="1"/>
        <v>0.86842105263157898</v>
      </c>
      <c r="P24" s="22">
        <f t="shared" si="1"/>
        <v>0.82872928176795579</v>
      </c>
      <c r="Q24" s="24">
        <f t="shared" si="4"/>
        <v>76</v>
      </c>
      <c r="R24" s="20">
        <f t="shared" si="5"/>
        <v>181</v>
      </c>
    </row>
    <row r="25" spans="1:18" ht="13.6" x14ac:dyDescent="0.25">
      <c r="A25" s="1"/>
      <c r="B25" s="7" t="s">
        <v>17</v>
      </c>
      <c r="C25" s="17">
        <v>969</v>
      </c>
      <c r="D25" s="18">
        <v>897</v>
      </c>
      <c r="E25" s="18">
        <v>1222</v>
      </c>
      <c r="F25" s="60">
        <v>992</v>
      </c>
      <c r="G25" s="51">
        <f t="shared" ref="G25:H45" si="6">IF(E25=0,"",SUM(E25/I25))</f>
        <v>0.5577361935189411</v>
      </c>
      <c r="H25" s="37">
        <f t="shared" si="6"/>
        <v>0.52514557967178399</v>
      </c>
      <c r="I25" s="26">
        <f t="shared" si="2"/>
        <v>2191</v>
      </c>
      <c r="J25" s="24">
        <f t="shared" si="3"/>
        <v>1889</v>
      </c>
      <c r="K25" s="17">
        <v>1773</v>
      </c>
      <c r="L25" s="18">
        <v>1747</v>
      </c>
      <c r="M25" s="18">
        <v>2377</v>
      </c>
      <c r="N25" s="60">
        <v>1713</v>
      </c>
      <c r="O25" s="51">
        <f t="shared" si="1"/>
        <v>0.57277108433734936</v>
      </c>
      <c r="P25" s="22">
        <f t="shared" si="1"/>
        <v>0.49508670520231213</v>
      </c>
      <c r="Q25" s="24">
        <f t="shared" si="4"/>
        <v>4150</v>
      </c>
      <c r="R25" s="20">
        <f t="shared" si="5"/>
        <v>3460</v>
      </c>
    </row>
    <row r="26" spans="1:18" ht="13.6" x14ac:dyDescent="0.25">
      <c r="A26" s="1"/>
      <c r="B26" s="7" t="s">
        <v>18</v>
      </c>
      <c r="C26" s="17">
        <v>2</v>
      </c>
      <c r="D26" s="18">
        <v>0</v>
      </c>
      <c r="E26" s="18">
        <v>1</v>
      </c>
      <c r="F26" s="60">
        <v>3</v>
      </c>
      <c r="G26" s="51">
        <f t="shared" si="6"/>
        <v>0.33333333333333331</v>
      </c>
      <c r="H26" s="37">
        <f t="shared" si="6"/>
        <v>1</v>
      </c>
      <c r="I26" s="26">
        <f>SUM(C26,E26)</f>
        <v>3</v>
      </c>
      <c r="J26" s="24">
        <f>SUM(D26,F26)</f>
        <v>3</v>
      </c>
      <c r="K26" s="17">
        <v>2</v>
      </c>
      <c r="L26" s="18">
        <v>2</v>
      </c>
      <c r="M26" s="18">
        <v>2</v>
      </c>
      <c r="N26" s="60">
        <v>5</v>
      </c>
      <c r="O26" s="51">
        <f t="shared" si="1"/>
        <v>0.5</v>
      </c>
      <c r="P26" s="22">
        <f t="shared" si="1"/>
        <v>0.7142857142857143</v>
      </c>
      <c r="Q26" s="24">
        <f>SUM(K26,M26)</f>
        <v>4</v>
      </c>
      <c r="R26" s="20">
        <f>SUM(L26,N26)</f>
        <v>7</v>
      </c>
    </row>
    <row r="27" spans="1:18" ht="13.6" x14ac:dyDescent="0.25">
      <c r="A27" s="1"/>
      <c r="B27" s="7" t="s">
        <v>43</v>
      </c>
      <c r="C27" s="17">
        <v>0</v>
      </c>
      <c r="D27" s="18">
        <v>0</v>
      </c>
      <c r="E27" s="18">
        <v>0</v>
      </c>
      <c r="F27" s="60">
        <v>0</v>
      </c>
      <c r="G27" s="51" t="str">
        <f t="shared" si="6"/>
        <v/>
      </c>
      <c r="H27" s="37" t="str">
        <f t="shared" si="6"/>
        <v/>
      </c>
      <c r="I27" s="26">
        <f t="shared" si="2"/>
        <v>0</v>
      </c>
      <c r="J27" s="24">
        <f t="shared" si="3"/>
        <v>0</v>
      </c>
      <c r="K27" s="17">
        <v>0</v>
      </c>
      <c r="L27" s="18">
        <v>0</v>
      </c>
      <c r="M27" s="18">
        <v>0</v>
      </c>
      <c r="N27" s="60">
        <v>0</v>
      </c>
      <c r="O27" s="51" t="str">
        <f t="shared" si="1"/>
        <v/>
      </c>
      <c r="P27" s="22" t="str">
        <f t="shared" si="1"/>
        <v/>
      </c>
      <c r="Q27" s="24">
        <f t="shared" si="4"/>
        <v>0</v>
      </c>
      <c r="R27" s="20">
        <f t="shared" si="5"/>
        <v>0</v>
      </c>
    </row>
    <row r="28" spans="1:18" ht="13.6" x14ac:dyDescent="0.25">
      <c r="A28" s="1"/>
      <c r="B28" s="7" t="s">
        <v>19</v>
      </c>
      <c r="C28" s="17">
        <v>43</v>
      </c>
      <c r="D28" s="18">
        <v>46</v>
      </c>
      <c r="E28" s="18">
        <v>65</v>
      </c>
      <c r="F28" s="60">
        <v>42</v>
      </c>
      <c r="G28" s="51">
        <f t="shared" si="6"/>
        <v>0.60185185185185186</v>
      </c>
      <c r="H28" s="37">
        <f t="shared" si="6"/>
        <v>0.47727272727272729</v>
      </c>
      <c r="I28" s="26">
        <f t="shared" si="2"/>
        <v>108</v>
      </c>
      <c r="J28" s="24">
        <f t="shared" si="3"/>
        <v>88</v>
      </c>
      <c r="K28" s="17">
        <v>61</v>
      </c>
      <c r="L28" s="18">
        <v>86</v>
      </c>
      <c r="M28" s="18">
        <v>102</v>
      </c>
      <c r="N28" s="60">
        <v>72</v>
      </c>
      <c r="O28" s="51">
        <f t="shared" si="1"/>
        <v>0.62576687116564422</v>
      </c>
      <c r="P28" s="22">
        <f t="shared" si="1"/>
        <v>0.45569620253164556</v>
      </c>
      <c r="Q28" s="24">
        <f t="shared" si="4"/>
        <v>163</v>
      </c>
      <c r="R28" s="20">
        <f t="shared" si="5"/>
        <v>158</v>
      </c>
    </row>
    <row r="29" spans="1:18" ht="13.6" x14ac:dyDescent="0.25">
      <c r="A29" s="1"/>
      <c r="B29" s="7" t="s">
        <v>20</v>
      </c>
      <c r="C29" s="17">
        <v>14</v>
      </c>
      <c r="D29" s="18">
        <v>25</v>
      </c>
      <c r="E29" s="18">
        <v>75</v>
      </c>
      <c r="F29" s="60">
        <v>70</v>
      </c>
      <c r="G29" s="51">
        <f t="shared" si="6"/>
        <v>0.84269662921348309</v>
      </c>
      <c r="H29" s="37">
        <f t="shared" si="6"/>
        <v>0.73684210526315785</v>
      </c>
      <c r="I29" s="26">
        <f t="shared" si="2"/>
        <v>89</v>
      </c>
      <c r="J29" s="24">
        <f t="shared" si="3"/>
        <v>95</v>
      </c>
      <c r="K29" s="17">
        <v>36</v>
      </c>
      <c r="L29" s="18">
        <v>58</v>
      </c>
      <c r="M29" s="18">
        <v>139</v>
      </c>
      <c r="N29" s="60">
        <v>168</v>
      </c>
      <c r="O29" s="51">
        <f t="shared" si="1"/>
        <v>0.79428571428571426</v>
      </c>
      <c r="P29" s="22">
        <f t="shared" si="1"/>
        <v>0.74336283185840712</v>
      </c>
      <c r="Q29" s="24">
        <f t="shared" si="4"/>
        <v>175</v>
      </c>
      <c r="R29" s="20">
        <f t="shared" si="5"/>
        <v>226</v>
      </c>
    </row>
    <row r="30" spans="1:18" ht="13.6" x14ac:dyDescent="0.25">
      <c r="A30" s="1"/>
      <c r="B30" s="7" t="s">
        <v>21</v>
      </c>
      <c r="C30" s="17">
        <v>13</v>
      </c>
      <c r="D30" s="18">
        <v>164</v>
      </c>
      <c r="E30" s="18">
        <v>23</v>
      </c>
      <c r="F30" s="60">
        <v>114</v>
      </c>
      <c r="G30" s="51">
        <f t="shared" si="6"/>
        <v>0.63888888888888884</v>
      </c>
      <c r="H30" s="37">
        <f t="shared" si="6"/>
        <v>0.41007194244604317</v>
      </c>
      <c r="I30" s="26">
        <f t="shared" si="2"/>
        <v>36</v>
      </c>
      <c r="J30" s="24">
        <f t="shared" si="3"/>
        <v>278</v>
      </c>
      <c r="K30" s="17">
        <v>17</v>
      </c>
      <c r="L30" s="18">
        <v>341</v>
      </c>
      <c r="M30" s="18">
        <v>26</v>
      </c>
      <c r="N30" s="60">
        <v>235</v>
      </c>
      <c r="O30" s="51">
        <f t="shared" si="1"/>
        <v>0.60465116279069764</v>
      </c>
      <c r="P30" s="22">
        <f t="shared" si="1"/>
        <v>0.4079861111111111</v>
      </c>
      <c r="Q30" s="24">
        <f t="shared" si="4"/>
        <v>43</v>
      </c>
      <c r="R30" s="20">
        <f t="shared" si="5"/>
        <v>576</v>
      </c>
    </row>
    <row r="31" spans="1:18" ht="13.6" x14ac:dyDescent="0.25">
      <c r="A31" s="1"/>
      <c r="B31" s="7" t="s">
        <v>22</v>
      </c>
      <c r="C31" s="17">
        <v>284</v>
      </c>
      <c r="D31" s="18">
        <v>336</v>
      </c>
      <c r="E31" s="18">
        <v>1111</v>
      </c>
      <c r="F31" s="60">
        <v>1132</v>
      </c>
      <c r="G31" s="51">
        <f t="shared" si="6"/>
        <v>0.79641577060931901</v>
      </c>
      <c r="H31" s="37">
        <f t="shared" si="6"/>
        <v>0.77111716621253401</v>
      </c>
      <c r="I31" s="26">
        <f t="shared" si="2"/>
        <v>1395</v>
      </c>
      <c r="J31" s="24">
        <f t="shared" si="3"/>
        <v>1468</v>
      </c>
      <c r="K31" s="17">
        <v>483</v>
      </c>
      <c r="L31" s="18">
        <v>668</v>
      </c>
      <c r="M31" s="18">
        <v>2055</v>
      </c>
      <c r="N31" s="60">
        <v>1985</v>
      </c>
      <c r="O31" s="51">
        <f t="shared" si="1"/>
        <v>0.80969267139479906</v>
      </c>
      <c r="P31" s="22">
        <f t="shared" si="1"/>
        <v>0.74820957406709387</v>
      </c>
      <c r="Q31" s="24">
        <f t="shared" si="4"/>
        <v>2538</v>
      </c>
      <c r="R31" s="20">
        <f t="shared" si="5"/>
        <v>2653</v>
      </c>
    </row>
    <row r="32" spans="1:18" ht="13.6" x14ac:dyDescent="0.25">
      <c r="A32" s="1"/>
      <c r="B32" s="7" t="s">
        <v>23</v>
      </c>
      <c r="C32" s="17">
        <v>65</v>
      </c>
      <c r="D32" s="18">
        <v>76</v>
      </c>
      <c r="E32" s="18">
        <v>155</v>
      </c>
      <c r="F32" s="60">
        <v>181</v>
      </c>
      <c r="G32" s="51">
        <f t="shared" si="6"/>
        <v>0.70454545454545459</v>
      </c>
      <c r="H32" s="37">
        <f t="shared" si="6"/>
        <v>0.7042801556420234</v>
      </c>
      <c r="I32" s="26">
        <f t="shared" si="2"/>
        <v>220</v>
      </c>
      <c r="J32" s="24">
        <f t="shared" si="3"/>
        <v>257</v>
      </c>
      <c r="K32" s="17">
        <v>129</v>
      </c>
      <c r="L32" s="18">
        <v>141</v>
      </c>
      <c r="M32" s="18">
        <v>268</v>
      </c>
      <c r="N32" s="60">
        <v>313</v>
      </c>
      <c r="O32" s="51">
        <f t="shared" si="1"/>
        <v>0.67506297229219148</v>
      </c>
      <c r="P32" s="22">
        <f t="shared" si="1"/>
        <v>0.68942731277533043</v>
      </c>
      <c r="Q32" s="24">
        <f t="shared" si="4"/>
        <v>397</v>
      </c>
      <c r="R32" s="20">
        <f t="shared" si="5"/>
        <v>454</v>
      </c>
    </row>
    <row r="33" spans="1:18" ht="13.6" x14ac:dyDescent="0.25">
      <c r="A33" s="1"/>
      <c r="B33" s="7" t="s">
        <v>24</v>
      </c>
      <c r="C33" s="17">
        <v>110</v>
      </c>
      <c r="D33" s="18">
        <v>112</v>
      </c>
      <c r="E33" s="18">
        <v>257</v>
      </c>
      <c r="F33" s="60">
        <v>486</v>
      </c>
      <c r="G33" s="51">
        <f t="shared" si="6"/>
        <v>0.70027247956403271</v>
      </c>
      <c r="H33" s="37">
        <f t="shared" si="6"/>
        <v>0.81270903010033446</v>
      </c>
      <c r="I33" s="26">
        <f t="shared" si="2"/>
        <v>367</v>
      </c>
      <c r="J33" s="24">
        <f t="shared" si="3"/>
        <v>598</v>
      </c>
      <c r="K33" s="17">
        <v>292</v>
      </c>
      <c r="L33" s="18">
        <v>238</v>
      </c>
      <c r="M33" s="18">
        <v>514</v>
      </c>
      <c r="N33" s="60">
        <v>887</v>
      </c>
      <c r="O33" s="51">
        <f t="shared" si="1"/>
        <v>0.63771712158808935</v>
      </c>
      <c r="P33" s="22">
        <f t="shared" si="1"/>
        <v>0.78844444444444439</v>
      </c>
      <c r="Q33" s="24">
        <f t="shared" si="4"/>
        <v>806</v>
      </c>
      <c r="R33" s="20">
        <f t="shared" si="5"/>
        <v>1125</v>
      </c>
    </row>
    <row r="34" spans="1:18" ht="13.6" x14ac:dyDescent="0.25">
      <c r="A34" s="1"/>
      <c r="B34" s="7" t="s">
        <v>25</v>
      </c>
      <c r="C34" s="17">
        <v>108</v>
      </c>
      <c r="D34" s="18">
        <v>225</v>
      </c>
      <c r="E34" s="18">
        <v>74</v>
      </c>
      <c r="F34" s="60">
        <v>404</v>
      </c>
      <c r="G34" s="51">
        <f t="shared" si="6"/>
        <v>0.40659340659340659</v>
      </c>
      <c r="H34" s="37">
        <f t="shared" si="6"/>
        <v>0.64228934817170114</v>
      </c>
      <c r="I34" s="26">
        <f t="shared" si="2"/>
        <v>182</v>
      </c>
      <c r="J34" s="24">
        <f t="shared" si="3"/>
        <v>629</v>
      </c>
      <c r="K34" s="17">
        <v>170</v>
      </c>
      <c r="L34" s="18">
        <v>554</v>
      </c>
      <c r="M34" s="18">
        <v>126</v>
      </c>
      <c r="N34" s="60">
        <v>604</v>
      </c>
      <c r="O34" s="51">
        <f t="shared" si="1"/>
        <v>0.42567567567567566</v>
      </c>
      <c r="P34" s="22">
        <f t="shared" si="1"/>
        <v>0.52158894645941278</v>
      </c>
      <c r="Q34" s="24">
        <f t="shared" si="4"/>
        <v>296</v>
      </c>
      <c r="R34" s="20">
        <f t="shared" si="5"/>
        <v>1158</v>
      </c>
    </row>
    <row r="35" spans="1:18" ht="13.6" x14ac:dyDescent="0.25">
      <c r="A35" s="1"/>
      <c r="B35" s="7" t="s">
        <v>26</v>
      </c>
      <c r="C35" s="17">
        <v>66</v>
      </c>
      <c r="D35" s="18">
        <v>29</v>
      </c>
      <c r="E35" s="18">
        <v>71</v>
      </c>
      <c r="F35" s="60">
        <v>49</v>
      </c>
      <c r="G35" s="51">
        <f t="shared" si="6"/>
        <v>0.51824817518248179</v>
      </c>
      <c r="H35" s="37">
        <f t="shared" si="6"/>
        <v>0.62820512820512819</v>
      </c>
      <c r="I35" s="26">
        <f t="shared" si="2"/>
        <v>137</v>
      </c>
      <c r="J35" s="24">
        <f t="shared" si="3"/>
        <v>78</v>
      </c>
      <c r="K35" s="17">
        <v>119</v>
      </c>
      <c r="L35" s="18">
        <v>52</v>
      </c>
      <c r="M35" s="18">
        <v>144</v>
      </c>
      <c r="N35" s="60">
        <v>115</v>
      </c>
      <c r="O35" s="51">
        <f t="shared" si="1"/>
        <v>0.54752851711026618</v>
      </c>
      <c r="P35" s="22">
        <f t="shared" si="1"/>
        <v>0.68862275449101795</v>
      </c>
      <c r="Q35" s="24">
        <f t="shared" si="4"/>
        <v>263</v>
      </c>
      <c r="R35" s="20">
        <f t="shared" si="5"/>
        <v>167</v>
      </c>
    </row>
    <row r="36" spans="1:18" ht="13.6" x14ac:dyDescent="0.25">
      <c r="A36" s="1"/>
      <c r="B36" s="7" t="s">
        <v>27</v>
      </c>
      <c r="C36" s="17">
        <v>294</v>
      </c>
      <c r="D36" s="18">
        <v>391</v>
      </c>
      <c r="E36" s="18">
        <v>128</v>
      </c>
      <c r="F36" s="60">
        <v>277</v>
      </c>
      <c r="G36" s="51">
        <f t="shared" si="6"/>
        <v>0.30331753554502372</v>
      </c>
      <c r="H36" s="37">
        <f t="shared" si="6"/>
        <v>0.41467065868263475</v>
      </c>
      <c r="I36" s="26">
        <f t="shared" si="2"/>
        <v>422</v>
      </c>
      <c r="J36" s="24">
        <f t="shared" si="3"/>
        <v>668</v>
      </c>
      <c r="K36" s="17">
        <v>454</v>
      </c>
      <c r="L36" s="18">
        <v>737</v>
      </c>
      <c r="M36" s="18">
        <v>352</v>
      </c>
      <c r="N36" s="60">
        <v>529</v>
      </c>
      <c r="O36" s="51">
        <f t="shared" si="1"/>
        <v>0.43672456575682383</v>
      </c>
      <c r="P36" s="22">
        <f t="shared" si="1"/>
        <v>0.41785150078988942</v>
      </c>
      <c r="Q36" s="24">
        <f t="shared" si="4"/>
        <v>806</v>
      </c>
      <c r="R36" s="20">
        <f t="shared" si="5"/>
        <v>1266</v>
      </c>
    </row>
    <row r="37" spans="1:18" ht="13.6" x14ac:dyDescent="0.25">
      <c r="A37" s="1"/>
      <c r="B37" s="7" t="s">
        <v>28</v>
      </c>
      <c r="C37" s="17">
        <v>277</v>
      </c>
      <c r="D37" s="18">
        <v>342</v>
      </c>
      <c r="E37" s="18">
        <v>375</v>
      </c>
      <c r="F37" s="60">
        <v>283</v>
      </c>
      <c r="G37" s="51">
        <f t="shared" si="6"/>
        <v>0.57515337423312884</v>
      </c>
      <c r="H37" s="37">
        <f t="shared" si="6"/>
        <v>0.45279999999999998</v>
      </c>
      <c r="I37" s="26">
        <f t="shared" si="2"/>
        <v>652</v>
      </c>
      <c r="J37" s="24">
        <f t="shared" si="3"/>
        <v>625</v>
      </c>
      <c r="K37" s="17">
        <v>433</v>
      </c>
      <c r="L37" s="18">
        <v>599</v>
      </c>
      <c r="M37" s="18">
        <v>839</v>
      </c>
      <c r="N37" s="60">
        <v>524</v>
      </c>
      <c r="O37" s="51">
        <f t="shared" si="1"/>
        <v>0.65959119496855345</v>
      </c>
      <c r="P37" s="22">
        <f t="shared" si="1"/>
        <v>0.46660730186999111</v>
      </c>
      <c r="Q37" s="24">
        <f t="shared" si="4"/>
        <v>1272</v>
      </c>
      <c r="R37" s="20">
        <f t="shared" si="5"/>
        <v>1123</v>
      </c>
    </row>
    <row r="38" spans="1:18" ht="13.6" x14ac:dyDescent="0.25">
      <c r="A38" s="1"/>
      <c r="B38" s="7" t="s">
        <v>29</v>
      </c>
      <c r="C38" s="17">
        <v>353</v>
      </c>
      <c r="D38" s="18">
        <v>575</v>
      </c>
      <c r="E38" s="18">
        <v>876</v>
      </c>
      <c r="F38" s="60">
        <v>824</v>
      </c>
      <c r="G38" s="51">
        <f t="shared" si="6"/>
        <v>0.71277461350691618</v>
      </c>
      <c r="H38" s="37">
        <f t="shared" si="6"/>
        <v>0.58899213724088639</v>
      </c>
      <c r="I38" s="26">
        <f t="shared" si="2"/>
        <v>1229</v>
      </c>
      <c r="J38" s="24">
        <f t="shared" si="3"/>
        <v>1399</v>
      </c>
      <c r="K38" s="17">
        <v>538</v>
      </c>
      <c r="L38" s="18">
        <v>1014</v>
      </c>
      <c r="M38" s="18">
        <v>1472</v>
      </c>
      <c r="N38" s="60">
        <v>1475</v>
      </c>
      <c r="O38" s="51">
        <f t="shared" si="1"/>
        <v>0.73233830845771142</v>
      </c>
      <c r="P38" s="22">
        <f t="shared" si="1"/>
        <v>0.59260747288067495</v>
      </c>
      <c r="Q38" s="24">
        <f t="shared" si="4"/>
        <v>2010</v>
      </c>
      <c r="R38" s="20">
        <f t="shared" si="5"/>
        <v>2489</v>
      </c>
    </row>
    <row r="39" spans="1:18" ht="13.6" x14ac:dyDescent="0.25">
      <c r="A39" s="1"/>
      <c r="B39" s="7" t="s">
        <v>30</v>
      </c>
      <c r="C39" s="17">
        <v>0</v>
      </c>
      <c r="D39" s="18">
        <v>0</v>
      </c>
      <c r="E39" s="18">
        <v>0</v>
      </c>
      <c r="F39" s="60">
        <v>0</v>
      </c>
      <c r="G39" s="51" t="str">
        <f t="shared" si="6"/>
        <v/>
      </c>
      <c r="H39" s="37" t="str">
        <f t="shared" si="6"/>
        <v/>
      </c>
      <c r="I39" s="26">
        <f t="shared" si="2"/>
        <v>0</v>
      </c>
      <c r="J39" s="24">
        <f t="shared" si="3"/>
        <v>0</v>
      </c>
      <c r="K39" s="17">
        <v>0</v>
      </c>
      <c r="L39" s="18">
        <v>1</v>
      </c>
      <c r="M39" s="18">
        <v>0</v>
      </c>
      <c r="N39" s="60">
        <v>2</v>
      </c>
      <c r="O39" s="51" t="str">
        <f t="shared" si="1"/>
        <v/>
      </c>
      <c r="P39" s="22">
        <f t="shared" si="1"/>
        <v>0.66666666666666663</v>
      </c>
      <c r="Q39" s="24">
        <f t="shared" si="4"/>
        <v>0</v>
      </c>
      <c r="R39" s="20">
        <f t="shared" si="5"/>
        <v>3</v>
      </c>
    </row>
    <row r="40" spans="1:18" ht="13.6" x14ac:dyDescent="0.25">
      <c r="A40" s="1"/>
      <c r="B40" s="7" t="s">
        <v>45</v>
      </c>
      <c r="C40" s="17">
        <v>0</v>
      </c>
      <c r="D40" s="18">
        <v>0</v>
      </c>
      <c r="E40" s="18">
        <v>0</v>
      </c>
      <c r="F40" s="60">
        <v>0</v>
      </c>
      <c r="G40" s="51" t="str">
        <f t="shared" si="6"/>
        <v/>
      </c>
      <c r="H40" s="37" t="str">
        <f t="shared" si="6"/>
        <v/>
      </c>
      <c r="I40" s="26">
        <f t="shared" si="2"/>
        <v>0</v>
      </c>
      <c r="J40" s="24">
        <f t="shared" si="3"/>
        <v>0</v>
      </c>
      <c r="K40" s="17">
        <v>0</v>
      </c>
      <c r="L40" s="18">
        <v>0</v>
      </c>
      <c r="M40" s="18">
        <v>0</v>
      </c>
      <c r="N40" s="60">
        <v>0</v>
      </c>
      <c r="O40" s="51" t="str">
        <f t="shared" si="1"/>
        <v/>
      </c>
      <c r="P40" s="22" t="str">
        <f t="shared" si="1"/>
        <v/>
      </c>
      <c r="Q40" s="24">
        <f t="shared" si="4"/>
        <v>0</v>
      </c>
      <c r="R40" s="20">
        <f t="shared" si="5"/>
        <v>0</v>
      </c>
    </row>
    <row r="41" spans="1:18" ht="13.6" x14ac:dyDescent="0.25">
      <c r="A41" s="1"/>
      <c r="B41" s="7" t="s">
        <v>31</v>
      </c>
      <c r="C41" s="17">
        <v>26</v>
      </c>
      <c r="D41" s="18">
        <v>183</v>
      </c>
      <c r="E41" s="18">
        <v>16</v>
      </c>
      <c r="F41" s="60">
        <v>61</v>
      </c>
      <c r="G41" s="51">
        <f t="shared" si="6"/>
        <v>0.38095238095238093</v>
      </c>
      <c r="H41" s="37">
        <f t="shared" si="6"/>
        <v>0.25</v>
      </c>
      <c r="I41" s="26">
        <f t="shared" si="2"/>
        <v>42</v>
      </c>
      <c r="J41" s="24">
        <f t="shared" si="3"/>
        <v>244</v>
      </c>
      <c r="K41" s="17">
        <v>54</v>
      </c>
      <c r="L41" s="18">
        <v>315</v>
      </c>
      <c r="M41" s="18">
        <v>44</v>
      </c>
      <c r="N41" s="60">
        <v>176</v>
      </c>
      <c r="O41" s="51">
        <f t="shared" si="1"/>
        <v>0.44897959183673469</v>
      </c>
      <c r="P41" s="22">
        <f t="shared" si="1"/>
        <v>0.35845213849287166</v>
      </c>
      <c r="Q41" s="24">
        <f t="shared" si="4"/>
        <v>98</v>
      </c>
      <c r="R41" s="20">
        <f t="shared" si="5"/>
        <v>491</v>
      </c>
    </row>
    <row r="42" spans="1:18" ht="13.6" x14ac:dyDescent="0.25">
      <c r="A42" s="1"/>
      <c r="B42" s="7" t="s">
        <v>32</v>
      </c>
      <c r="C42" s="17">
        <v>44</v>
      </c>
      <c r="D42" s="18">
        <v>83</v>
      </c>
      <c r="E42" s="18">
        <v>57</v>
      </c>
      <c r="F42" s="60">
        <v>58</v>
      </c>
      <c r="G42" s="51">
        <f t="shared" si="6"/>
        <v>0.5643564356435643</v>
      </c>
      <c r="H42" s="37">
        <f t="shared" si="6"/>
        <v>0.41134751773049644</v>
      </c>
      <c r="I42" s="26">
        <f t="shared" si="2"/>
        <v>101</v>
      </c>
      <c r="J42" s="24">
        <f t="shared" si="3"/>
        <v>141</v>
      </c>
      <c r="K42" s="17">
        <v>63</v>
      </c>
      <c r="L42" s="18">
        <v>189</v>
      </c>
      <c r="M42" s="18">
        <v>103</v>
      </c>
      <c r="N42" s="60">
        <v>111</v>
      </c>
      <c r="O42" s="51">
        <f t="shared" si="1"/>
        <v>0.62048192771084343</v>
      </c>
      <c r="P42" s="22">
        <f t="shared" si="1"/>
        <v>0.37</v>
      </c>
      <c r="Q42" s="24">
        <f t="shared" si="4"/>
        <v>166</v>
      </c>
      <c r="R42" s="20">
        <f t="shared" si="5"/>
        <v>300</v>
      </c>
    </row>
    <row r="43" spans="1:18" ht="13.6" x14ac:dyDescent="0.25">
      <c r="A43" s="1"/>
      <c r="B43" s="7" t="s">
        <v>33</v>
      </c>
      <c r="C43" s="17">
        <v>901</v>
      </c>
      <c r="D43" s="18">
        <v>452</v>
      </c>
      <c r="E43" s="18">
        <v>783</v>
      </c>
      <c r="F43" s="60">
        <v>578</v>
      </c>
      <c r="G43" s="51">
        <f t="shared" si="6"/>
        <v>0.46496437054631828</v>
      </c>
      <c r="H43" s="37">
        <f t="shared" si="6"/>
        <v>0.56116504854368932</v>
      </c>
      <c r="I43" s="26">
        <f t="shared" si="2"/>
        <v>1684</v>
      </c>
      <c r="J43" s="24">
        <f t="shared" si="3"/>
        <v>1030</v>
      </c>
      <c r="K43" s="17">
        <v>1448</v>
      </c>
      <c r="L43" s="18">
        <v>1013</v>
      </c>
      <c r="M43" s="18">
        <v>1337</v>
      </c>
      <c r="N43" s="60">
        <v>1220</v>
      </c>
      <c r="O43" s="51">
        <f t="shared" si="1"/>
        <v>0.48007181328545778</v>
      </c>
      <c r="P43" s="22">
        <f t="shared" si="1"/>
        <v>0.54635020152261526</v>
      </c>
      <c r="Q43" s="24">
        <f t="shared" si="4"/>
        <v>2785</v>
      </c>
      <c r="R43" s="20">
        <f t="shared" si="5"/>
        <v>2233</v>
      </c>
    </row>
    <row r="44" spans="1:18" ht="13.6" x14ac:dyDescent="0.25">
      <c r="A44" s="1"/>
      <c r="B44" s="7" t="s">
        <v>34</v>
      </c>
      <c r="C44" s="17">
        <v>1085</v>
      </c>
      <c r="D44" s="18">
        <v>934</v>
      </c>
      <c r="E44" s="18">
        <v>2086</v>
      </c>
      <c r="F44" s="60">
        <v>2766</v>
      </c>
      <c r="G44" s="51">
        <f t="shared" si="6"/>
        <v>0.65783664459161151</v>
      </c>
      <c r="H44" s="37">
        <f t="shared" si="6"/>
        <v>0.74756756756756759</v>
      </c>
      <c r="I44" s="26">
        <f t="shared" si="2"/>
        <v>3171</v>
      </c>
      <c r="J44" s="24">
        <f t="shared" si="3"/>
        <v>3700</v>
      </c>
      <c r="K44" s="17">
        <v>1870</v>
      </c>
      <c r="L44" s="18">
        <v>1804</v>
      </c>
      <c r="M44" s="18">
        <v>4154</v>
      </c>
      <c r="N44" s="60">
        <v>4587</v>
      </c>
      <c r="O44" s="51">
        <f t="shared" si="1"/>
        <v>0.68957503320053126</v>
      </c>
      <c r="P44" s="22">
        <f t="shared" si="1"/>
        <v>0.71772805507745263</v>
      </c>
      <c r="Q44" s="24">
        <f t="shared" si="4"/>
        <v>6024</v>
      </c>
      <c r="R44" s="20">
        <f t="shared" si="5"/>
        <v>6391</v>
      </c>
    </row>
    <row r="45" spans="1:18" ht="13.6" x14ac:dyDescent="0.25">
      <c r="A45" s="1"/>
      <c r="B45" s="7" t="s">
        <v>35</v>
      </c>
      <c r="C45" s="17">
        <v>1048</v>
      </c>
      <c r="D45" s="18">
        <v>878</v>
      </c>
      <c r="E45" s="18">
        <v>3606</v>
      </c>
      <c r="F45" s="60">
        <v>3629</v>
      </c>
      <c r="G45" s="51">
        <f t="shared" si="6"/>
        <v>0.77481736140954016</v>
      </c>
      <c r="H45" s="37">
        <f t="shared" si="6"/>
        <v>0.80519192367428449</v>
      </c>
      <c r="I45" s="26">
        <f t="shared" si="2"/>
        <v>4654</v>
      </c>
      <c r="J45" s="24">
        <f t="shared" si="3"/>
        <v>4507</v>
      </c>
      <c r="K45" s="17">
        <v>1502</v>
      </c>
      <c r="L45" s="18">
        <v>1567</v>
      </c>
      <c r="M45" s="18">
        <v>5945</v>
      </c>
      <c r="N45" s="60">
        <v>7013</v>
      </c>
      <c r="O45" s="51">
        <f t="shared" si="1"/>
        <v>0.79830804350745266</v>
      </c>
      <c r="P45" s="22">
        <f t="shared" si="1"/>
        <v>0.81736596736596734</v>
      </c>
      <c r="Q45" s="24">
        <f t="shared" si="4"/>
        <v>7447</v>
      </c>
      <c r="R45" s="20">
        <f t="shared" si="5"/>
        <v>8580</v>
      </c>
    </row>
    <row r="46" spans="1:18" ht="14.3" thickBot="1" x14ac:dyDescent="0.3">
      <c r="A46" s="1"/>
      <c r="B46" s="54" t="s">
        <v>36</v>
      </c>
      <c r="C46" s="61">
        <v>242</v>
      </c>
      <c r="D46" s="62">
        <v>405</v>
      </c>
      <c r="E46" s="62">
        <v>593</v>
      </c>
      <c r="F46" s="63">
        <v>443</v>
      </c>
      <c r="G46" s="52">
        <f t="shared" ref="G46:H46" si="7">IF(E46=0,"",SUM(E46/I46))</f>
        <v>0.71017964071856288</v>
      </c>
      <c r="H46" s="38">
        <f t="shared" si="7"/>
        <v>0.52240566037735847</v>
      </c>
      <c r="I46" s="28">
        <f t="shared" si="2"/>
        <v>835</v>
      </c>
      <c r="J46" s="29">
        <f t="shared" si="3"/>
        <v>848</v>
      </c>
      <c r="K46" s="61">
        <v>364</v>
      </c>
      <c r="L46" s="62">
        <v>792</v>
      </c>
      <c r="M46" s="62">
        <v>1197</v>
      </c>
      <c r="N46" s="63">
        <v>746</v>
      </c>
      <c r="O46" s="55">
        <f t="shared" si="1"/>
        <v>0.76681614349775784</v>
      </c>
      <c r="P46" s="27">
        <f t="shared" si="1"/>
        <v>0.48504551365409621</v>
      </c>
      <c r="Q46" s="29">
        <f t="shared" si="4"/>
        <v>1561</v>
      </c>
      <c r="R46" s="30">
        <f t="shared" si="5"/>
        <v>1538</v>
      </c>
    </row>
    <row r="47" spans="1:18" s="3" customFormat="1" ht="14.3" thickBot="1" x14ac:dyDescent="0.3">
      <c r="C47" s="56">
        <f>SUM(C9:C46)</f>
        <v>7285</v>
      </c>
      <c r="D47" s="57">
        <f>SUM(D9:D46)</f>
        <v>7573</v>
      </c>
      <c r="E47" s="57">
        <f>SUM(E9:E46)</f>
        <v>14409</v>
      </c>
      <c r="F47" s="57">
        <f>SUM(F9:F46)</f>
        <v>15573</v>
      </c>
      <c r="G47" s="32">
        <f>E47/I47</f>
        <v>0.6641928643864663</v>
      </c>
      <c r="H47" s="39">
        <f t="shared" ref="H47" si="8">F47/J47</f>
        <v>0.67281603732826412</v>
      </c>
      <c r="I47" s="33">
        <f t="shared" si="2"/>
        <v>21694</v>
      </c>
      <c r="J47" s="34">
        <f t="shared" si="3"/>
        <v>23146</v>
      </c>
      <c r="K47" s="31">
        <f>SUM(K9:K46)</f>
        <v>11938</v>
      </c>
      <c r="L47" s="31">
        <f>SUM(L9:L46)</f>
        <v>14588</v>
      </c>
      <c r="M47" s="31">
        <f>SUM(M9:M46)</f>
        <v>26554</v>
      </c>
      <c r="N47" s="31">
        <f>SUM(N9:N46)</f>
        <v>29036</v>
      </c>
      <c r="O47" s="32">
        <f>M47/Q47</f>
        <v>0.68985763275485812</v>
      </c>
      <c r="P47" s="32">
        <f t="shared" ref="P47" si="9">N47/R47</f>
        <v>0.66559691912708596</v>
      </c>
      <c r="Q47" s="34">
        <f t="shared" si="4"/>
        <v>38492</v>
      </c>
      <c r="R47" s="34">
        <f t="shared" si="5"/>
        <v>43624</v>
      </c>
    </row>
    <row r="48" spans="1:18" ht="14.3" x14ac:dyDescent="0.25">
      <c r="C48" s="8"/>
      <c r="D48" s="8"/>
      <c r="E48" s="8"/>
      <c r="F48" s="8"/>
      <c r="H48" s="9"/>
      <c r="I48" s="9"/>
      <c r="J48" s="9"/>
      <c r="K48" s="10"/>
      <c r="L48" s="10"/>
      <c r="M48" s="10"/>
      <c r="N48" s="10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K10-2002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2020-03-01T20:49:13Z</cp:lastPrinted>
  <dcterms:created xsi:type="dcterms:W3CDTF">2009-09-29T12:11:43Z</dcterms:created>
  <dcterms:modified xsi:type="dcterms:W3CDTF">2020-03-01T20:53:28Z</dcterms:modified>
</cp:coreProperties>
</file>