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7\"/>
    </mc:Choice>
  </mc:AlternateContent>
  <bookViews>
    <workbookView xWindow="0" yWindow="0" windowWidth="23040" windowHeight="9108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71027"/>
</workbook>
</file>

<file path=xl/calcChain.xml><?xml version="1.0" encoding="utf-8"?>
<calcChain xmlns="http://schemas.openxmlformats.org/spreadsheetml/2006/main">
  <c r="G23" i="1" l="1"/>
  <c r="H23" i="1"/>
  <c r="I23" i="1"/>
  <c r="J23" i="1"/>
  <c r="H54" i="1"/>
  <c r="J54" i="1"/>
  <c r="G52" i="1"/>
  <c r="H52" i="1"/>
  <c r="I52" i="1"/>
  <c r="J52" i="1"/>
  <c r="G48" i="1"/>
  <c r="H48" i="1"/>
  <c r="I48" i="1"/>
  <c r="J48" i="1"/>
  <c r="G17" i="1"/>
  <c r="H17" i="1"/>
  <c r="I17" i="1"/>
  <c r="J17" i="1"/>
  <c r="G33" i="1"/>
  <c r="H33" i="1"/>
  <c r="I33" i="1"/>
  <c r="J33" i="1"/>
  <c r="G30" i="1"/>
  <c r="H30" i="1"/>
  <c r="I30" i="1"/>
  <c r="J30" i="1"/>
  <c r="H55" i="1"/>
  <c r="J55" i="1"/>
  <c r="G10" i="1"/>
  <c r="H10" i="1"/>
  <c r="I10" i="1"/>
  <c r="J10" i="1"/>
  <c r="G24" i="1"/>
  <c r="H24" i="1"/>
  <c r="I24" i="1"/>
  <c r="J24" i="1"/>
  <c r="G37" i="1"/>
  <c r="H37" i="1"/>
  <c r="I37" i="1"/>
  <c r="J37" i="1"/>
  <c r="G32" i="1"/>
  <c r="H32" i="1"/>
  <c r="I32" i="1"/>
  <c r="J32" i="1"/>
  <c r="G19" i="1"/>
  <c r="H19" i="1"/>
  <c r="I19" i="1"/>
  <c r="J19" i="1"/>
  <c r="G21" i="1"/>
  <c r="H21" i="1"/>
  <c r="I21" i="1"/>
  <c r="J21" i="1"/>
  <c r="G28" i="1"/>
  <c r="H28" i="1"/>
  <c r="I28" i="1"/>
  <c r="J28" i="1"/>
  <c r="G13" i="1"/>
  <c r="H13" i="1"/>
  <c r="I13" i="1"/>
  <c r="J13" i="1"/>
  <c r="G15" i="1"/>
  <c r="H15" i="1"/>
  <c r="I15" i="1"/>
  <c r="J15" i="1"/>
  <c r="I49" i="1"/>
  <c r="G25" i="1"/>
  <c r="H25" i="1"/>
  <c r="I25" i="1"/>
  <c r="J25" i="1"/>
  <c r="G7" i="1"/>
  <c r="H7" i="1"/>
  <c r="I7" i="1"/>
  <c r="J7" i="1"/>
  <c r="H53" i="1"/>
  <c r="I53" i="1"/>
  <c r="J53" i="1"/>
  <c r="G34" i="1"/>
  <c r="H34" i="1"/>
  <c r="I34" i="1"/>
  <c r="J34" i="1"/>
  <c r="G6" i="1"/>
  <c r="H6" i="1"/>
  <c r="I6" i="1"/>
  <c r="J6" i="1"/>
  <c r="G29" i="1"/>
  <c r="H29" i="1"/>
  <c r="I29" i="1"/>
  <c r="J29" i="1"/>
  <c r="G18" i="1"/>
  <c r="H18" i="1"/>
  <c r="I18" i="1"/>
  <c r="J18" i="1"/>
  <c r="H51" i="1"/>
  <c r="I51" i="1"/>
  <c r="J51" i="1"/>
  <c r="G45" i="1"/>
  <c r="H45" i="1"/>
  <c r="I45" i="1"/>
  <c r="J45" i="1"/>
  <c r="I43" i="1"/>
  <c r="G5" i="1"/>
  <c r="H5" i="1"/>
  <c r="I5" i="1"/>
  <c r="J5" i="1"/>
  <c r="G8" i="1"/>
  <c r="H8" i="1"/>
  <c r="I8" i="1"/>
  <c r="J8" i="1"/>
  <c r="G38" i="1"/>
  <c r="H38" i="1"/>
  <c r="I38" i="1"/>
  <c r="J38" i="1"/>
  <c r="G42" i="1"/>
  <c r="H42" i="1"/>
  <c r="I42" i="1"/>
  <c r="J42" i="1"/>
  <c r="G47" i="1"/>
  <c r="H47" i="1"/>
  <c r="I47" i="1"/>
  <c r="J47" i="1"/>
  <c r="G41" i="1"/>
  <c r="H41" i="1"/>
  <c r="I41" i="1"/>
  <c r="J41" i="1"/>
  <c r="G46" i="1"/>
  <c r="H46" i="1"/>
  <c r="I46" i="1"/>
  <c r="J46" i="1"/>
  <c r="G27" i="1"/>
  <c r="H27" i="1"/>
  <c r="I27" i="1"/>
  <c r="J27" i="1"/>
  <c r="G44" i="1"/>
  <c r="H44" i="1"/>
  <c r="I44" i="1"/>
  <c r="J44" i="1"/>
  <c r="G26" i="1"/>
  <c r="H26" i="1"/>
  <c r="I26" i="1"/>
  <c r="J26" i="1"/>
  <c r="G39" i="1"/>
  <c r="H39" i="1"/>
  <c r="I39" i="1"/>
  <c r="J39" i="1"/>
  <c r="G12" i="1"/>
  <c r="H12" i="1"/>
  <c r="I12" i="1"/>
  <c r="J12" i="1"/>
  <c r="I31" i="1"/>
  <c r="G40" i="1"/>
  <c r="H40" i="1"/>
  <c r="I40" i="1"/>
  <c r="J40" i="1"/>
  <c r="G35" i="1"/>
  <c r="H35" i="1"/>
  <c r="I35" i="1"/>
  <c r="J35" i="1"/>
  <c r="G11" i="1"/>
  <c r="H11" i="1"/>
  <c r="I11" i="1"/>
  <c r="J11" i="1"/>
  <c r="G36" i="1"/>
  <c r="H36" i="1"/>
  <c r="I36" i="1"/>
  <c r="J36" i="1"/>
  <c r="G9" i="1"/>
  <c r="H9" i="1"/>
  <c r="I9" i="1"/>
  <c r="J9" i="1"/>
  <c r="G4" i="1"/>
  <c r="H4" i="1"/>
  <c r="I4" i="1"/>
  <c r="J4" i="1"/>
  <c r="G22" i="1"/>
  <c r="H22" i="1"/>
  <c r="I22" i="1"/>
  <c r="J22" i="1"/>
  <c r="G14" i="1"/>
  <c r="H14" i="1"/>
  <c r="I14" i="1"/>
  <c r="J14" i="1"/>
  <c r="G16" i="1"/>
  <c r="H16" i="1"/>
  <c r="I16" i="1"/>
  <c r="J16" i="1"/>
  <c r="G20" i="1"/>
  <c r="H20" i="1"/>
  <c r="I20" i="1"/>
  <c r="J20" i="1"/>
  <c r="H50" i="1"/>
  <c r="I50" i="1"/>
  <c r="J50" i="1"/>
  <c r="G56" i="1"/>
  <c r="H56" i="1"/>
  <c r="I56" i="1"/>
  <c r="J56" i="1"/>
</calcChain>
</file>

<file path=xl/sharedStrings.xml><?xml version="1.0" encoding="utf-8"?>
<sst xmlns="http://schemas.openxmlformats.org/spreadsheetml/2006/main" count="63" uniqueCount="61">
  <si>
    <t>Förändring %</t>
  </si>
  <si>
    <t xml:space="preserve"> Modell                                  </t>
  </si>
  <si>
    <t xml:space="preserve"> </t>
  </si>
  <si>
    <t>november</t>
  </si>
  <si>
    <t>januari-november</t>
  </si>
  <si>
    <t>Segmentsandel % jan-nov</t>
  </si>
  <si>
    <t xml:space="preserve">jan-nov   </t>
  </si>
  <si>
    <t>Topplista lätta lastbilar högst 3,5 ton november 2017</t>
  </si>
  <si>
    <t>VW CADDY</t>
  </si>
  <si>
    <t>VW TRANSPORTER</t>
  </si>
  <si>
    <t>FORD TRANSIT CONNECT</t>
  </si>
  <si>
    <t>VW AMOROK</t>
  </si>
  <si>
    <t>FORD TRANSIT CUSTOM</t>
  </si>
  <si>
    <t>PEUGEOT PARTNER</t>
  </si>
  <si>
    <t>MERCEDES SPRINTER</t>
  </si>
  <si>
    <t>CITROEN BERLINGO</t>
  </si>
  <si>
    <t>RENAULT TRAFIC</t>
  </si>
  <si>
    <t>MERCEDES VITO</t>
  </si>
  <si>
    <t>RENAULT KANGOO</t>
  </si>
  <si>
    <t>PEUGEOT EXPERT</t>
  </si>
  <si>
    <t>RENAULT MASTER</t>
  </si>
  <si>
    <t>FORD RANGER</t>
  </si>
  <si>
    <t>NISSAN NAVARA</t>
  </si>
  <si>
    <t>TOYOTA HILUX</t>
  </si>
  <si>
    <t>VW CRAFTER</t>
  </si>
  <si>
    <t>VW PICK UP</t>
  </si>
  <si>
    <t>OPEL VIVARO</t>
  </si>
  <si>
    <t>CITROEN JUMPY</t>
  </si>
  <si>
    <t>MITSUBISHI L200</t>
  </si>
  <si>
    <t>TOYOTA PROACE</t>
  </si>
  <si>
    <t>FORD TRANSIT</t>
  </si>
  <si>
    <t>NISSAN NV200</t>
  </si>
  <si>
    <t>DACIA DOKKER</t>
  </si>
  <si>
    <t>MERCEDES CITAN</t>
  </si>
  <si>
    <t>IVECO DAILY</t>
  </si>
  <si>
    <t>NISSAN NV300</t>
  </si>
  <si>
    <t>PEUGEOT BOXER</t>
  </si>
  <si>
    <t>ISUZU D-MAX</t>
  </si>
  <si>
    <t>FIAT DOBLO</t>
  </si>
  <si>
    <t>FIAT DUCATO</t>
  </si>
  <si>
    <t>OPEL COMBO</t>
  </si>
  <si>
    <t>OPEL MOVANO</t>
  </si>
  <si>
    <t>FIAT FULLBACK</t>
  </si>
  <si>
    <t>NISSAN NV400</t>
  </si>
  <si>
    <t>CITROEN JUMPER</t>
  </si>
  <si>
    <t>FIAT TALENTO</t>
  </si>
  <si>
    <t>FORD TRANSIT COURIER</t>
  </si>
  <si>
    <t>MERCEDES X-KLASS</t>
  </si>
  <si>
    <t>SSANGYONG ACTYON SPORTS</t>
  </si>
  <si>
    <t>FIAT FIORINO</t>
  </si>
  <si>
    <t>HYUNDAI H-1</t>
  </si>
  <si>
    <t>NISSAN CABSTAR</t>
  </si>
  <si>
    <t>FIAT SCUDO</t>
  </si>
  <si>
    <t>RENAULT ALASKAN</t>
  </si>
  <si>
    <t>Övriga fabrikat</t>
  </si>
  <si>
    <t>PEUGEOT BIPPER</t>
  </si>
  <si>
    <t>DODGE</t>
  </si>
  <si>
    <t>CHEVROLET PICKUP</t>
  </si>
  <si>
    <t>DACIA LOGAN</t>
  </si>
  <si>
    <t>LAND ROVER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</si>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</sst>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2" fontId="2" fillId="0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J58"/>
  <sheetViews>
    <sheetView tabSelected="1" zoomScale="80" zoomScaleNormal="80" workbookViewId="0">
      <pane ySplit="3" topLeftCell="A4" activePane="bottomLeft" state="frozen"/>
      <selection pane="bottomLeft" activeCell="Q39" sqref="Q39"/>
    </sheetView>
  </sheetViews>
  <sheetFormatPr defaultColWidth="10" defaultRowHeight="14.4" x14ac:dyDescent="0.3"/>
  <cols>
    <col min="1" max="1" width="7.6640625" style="18" customWidth="1"/>
    <col min="2" max="2" width="40.77734375" style="1" customWidth="1"/>
    <col min="3" max="3" width="6" style="1" customWidth="1"/>
    <col min="4" max="4" width="6.109375" style="1" customWidth="1"/>
    <col min="5" max="5" width="8.88671875" style="1" customWidth="1"/>
    <col min="6" max="6" width="7.77734375" style="1" customWidth="1"/>
    <col min="7" max="7" width="10.21875" style="2" bestFit="1" customWidth="1"/>
    <col min="8" max="8" width="10.8867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8" t="s">
        <v>7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/>
      <c r="C2" s="12" t="s">
        <v>3</v>
      </c>
      <c r="D2" s="13"/>
      <c r="E2" s="12" t="s">
        <v>4</v>
      </c>
      <c r="F2" s="13"/>
      <c r="G2" s="14" t="s">
        <v>0</v>
      </c>
      <c r="H2" s="15"/>
      <c r="I2" s="14" t="s">
        <v>5</v>
      </c>
      <c r="J2" s="15"/>
    </row>
    <row r="3" spans="1:10" x14ac:dyDescent="0.3">
      <c r="B3" s="11" t="s">
        <v>1</v>
      </c>
      <c r="C3" s="9">
        <v>2017</v>
      </c>
      <c r="D3" s="9">
        <v>2016</v>
      </c>
      <c r="E3" s="9">
        <v>2017</v>
      </c>
      <c r="F3" s="9">
        <v>2016</v>
      </c>
      <c r="G3" s="16" t="s">
        <v>3</v>
      </c>
      <c r="H3" s="16" t="s">
        <v>6</v>
      </c>
      <c r="I3" s="9">
        <v>2017</v>
      </c>
      <c r="J3" s="9">
        <v>2016</v>
      </c>
    </row>
    <row r="4" spans="1:10" customFormat="1" ht="13.2" x14ac:dyDescent="0.25">
      <c r="A4" s="19">
        <v>1</v>
      </c>
      <c r="B4" s="17" t="s">
        <v>8</v>
      </c>
      <c r="C4">
        <v>615</v>
      </c>
      <c r="D4">
        <v>533</v>
      </c>
      <c r="E4">
        <v>7271</v>
      </c>
      <c r="F4">
        <v>7350</v>
      </c>
      <c r="G4" s="3">
        <f>(C4/D4)-1</f>
        <v>0.15384615384615374</v>
      </c>
      <c r="H4" s="3">
        <f>(E4/F4)-1</f>
        <v>-1.0748299319727872E-2</v>
      </c>
      <c r="I4" s="3">
        <f>E4/$E$56</f>
        <v>0.14510077828776691</v>
      </c>
      <c r="J4" s="3">
        <f>F4/$F$56</f>
        <v>0.15789812885346624</v>
      </c>
    </row>
    <row r="5" spans="1:10" customFormat="1" ht="13.2" x14ac:dyDescent="0.25">
      <c r="A5" s="19">
        <v>2</v>
      </c>
      <c r="B5" s="17" t="s">
        <v>9</v>
      </c>
      <c r="C5">
        <v>400</v>
      </c>
      <c r="D5">
        <v>353</v>
      </c>
      <c r="E5">
        <v>3542</v>
      </c>
      <c r="F5">
        <v>3098</v>
      </c>
      <c r="G5" s="3">
        <f>(C5/D5)-1</f>
        <v>0.13314447592067991</v>
      </c>
      <c r="H5" s="3">
        <f>(E5/F5)-1</f>
        <v>0.14331826985151719</v>
      </c>
      <c r="I5" s="3">
        <f>E5/$E$56</f>
        <v>7.068449411295151E-2</v>
      </c>
      <c r="J5" s="3">
        <f>F5/$F$56</f>
        <v>6.6553524243270532E-2</v>
      </c>
    </row>
    <row r="6" spans="1:10" customFormat="1" ht="13.2" x14ac:dyDescent="0.25">
      <c r="A6" s="19">
        <v>3</v>
      </c>
      <c r="B6" s="17" t="s">
        <v>10</v>
      </c>
      <c r="C6">
        <v>383</v>
      </c>
      <c r="D6">
        <v>416</v>
      </c>
      <c r="E6">
        <v>2909</v>
      </c>
      <c r="F6">
        <v>3637</v>
      </c>
      <c r="G6" s="3">
        <f>(C6/D6)-1</f>
        <v>-7.9326923076923128E-2</v>
      </c>
      <c r="H6" s="3">
        <f>(E6/F6)-1</f>
        <v>-0.20016497113005227</v>
      </c>
      <c r="I6" s="3">
        <f>E6/$E$56</f>
        <v>5.8052284973059268E-2</v>
      </c>
      <c r="J6" s="3">
        <f>F6/$F$56</f>
        <v>7.8132720359191388E-2</v>
      </c>
    </row>
    <row r="7" spans="1:10" customFormat="1" ht="13.2" x14ac:dyDescent="0.25">
      <c r="A7" s="19">
        <v>4</v>
      </c>
      <c r="B7" s="17" t="s">
        <v>11</v>
      </c>
      <c r="C7">
        <v>195</v>
      </c>
      <c r="D7">
        <v>155</v>
      </c>
      <c r="E7">
        <v>2379</v>
      </c>
      <c r="F7">
        <v>1545</v>
      </c>
      <c r="G7" s="3">
        <f>(C7/D7)-1</f>
        <v>0.25806451612903225</v>
      </c>
      <c r="H7" s="3">
        <f>(E7/F7)-1</f>
        <v>0.53980582524271847</v>
      </c>
      <c r="I7" s="3">
        <f>E7/$E$56</f>
        <v>4.7475553781680301E-2</v>
      </c>
      <c r="J7" s="3">
        <f>F7/$F$56</f>
        <v>3.3190831167157188E-2</v>
      </c>
    </row>
    <row r="8" spans="1:10" customFormat="1" ht="13.2" x14ac:dyDescent="0.25">
      <c r="A8" s="19">
        <v>5</v>
      </c>
      <c r="B8" s="17" t="s">
        <v>12</v>
      </c>
      <c r="C8">
        <v>304</v>
      </c>
      <c r="D8">
        <v>188</v>
      </c>
      <c r="E8">
        <v>2267</v>
      </c>
      <c r="F8">
        <v>2194</v>
      </c>
      <c r="G8" s="3">
        <f>(C8/D8)-1</f>
        <v>0.61702127659574457</v>
      </c>
      <c r="H8" s="3">
        <f>(E8/F8)-1</f>
        <v>3.3272561531449307E-2</v>
      </c>
      <c r="I8" s="3">
        <f>E8/$E$56</f>
        <v>4.5240470963879467E-2</v>
      </c>
      <c r="J8" s="3">
        <f>F8/$F$56</f>
        <v>4.7133128531225157E-2</v>
      </c>
    </row>
    <row r="9" spans="1:10" customFormat="1" ht="13.2" x14ac:dyDescent="0.25">
      <c r="A9" s="19">
        <v>6</v>
      </c>
      <c r="B9" s="17" t="s">
        <v>13</v>
      </c>
      <c r="C9">
        <v>181</v>
      </c>
      <c r="D9">
        <v>262</v>
      </c>
      <c r="E9">
        <v>2202</v>
      </c>
      <c r="F9">
        <v>2321</v>
      </c>
      <c r="G9" s="3">
        <f>(C9/D9)-1</f>
        <v>-0.30916030534351147</v>
      </c>
      <c r="H9" s="3">
        <f>(E9/F9)-1</f>
        <v>-5.1271003877638943E-2</v>
      </c>
      <c r="I9" s="3">
        <f>E9/$E$56</f>
        <v>4.3943324685691482E-2</v>
      </c>
      <c r="J9" s="3">
        <f>F9/$F$56</f>
        <v>4.9861436335904098E-2</v>
      </c>
    </row>
    <row r="10" spans="1:10" customFormat="1" ht="13.2" x14ac:dyDescent="0.25">
      <c r="A10" s="19">
        <v>7</v>
      </c>
      <c r="B10" s="17" t="s">
        <v>14</v>
      </c>
      <c r="C10">
        <v>191</v>
      </c>
      <c r="D10">
        <v>185</v>
      </c>
      <c r="E10">
        <v>2097</v>
      </c>
      <c r="F10">
        <v>1968</v>
      </c>
      <c r="G10" s="3">
        <f>(C10/D10)-1</f>
        <v>3.2432432432432323E-2</v>
      </c>
      <c r="H10" s="3">
        <f>(E10/F10)-1</f>
        <v>6.554878048780477E-2</v>
      </c>
      <c r="I10" s="3">
        <f>E10/$E$56</f>
        <v>4.1847934544003193E-2</v>
      </c>
      <c r="J10" s="3">
        <f>F10/$F$56</f>
        <v>4.2278029603213821E-2</v>
      </c>
    </row>
    <row r="11" spans="1:10" customFormat="1" ht="13.2" x14ac:dyDescent="0.25">
      <c r="A11" s="19">
        <v>8</v>
      </c>
      <c r="B11" s="17" t="s">
        <v>15</v>
      </c>
      <c r="C11">
        <v>243</v>
      </c>
      <c r="D11">
        <v>171</v>
      </c>
      <c r="E11">
        <v>1933</v>
      </c>
      <c r="F11">
        <v>1765</v>
      </c>
      <c r="G11" s="3">
        <f>(C11/D11)-1</f>
        <v>0.42105263157894735</v>
      </c>
      <c r="H11" s="3">
        <f>(E11/F11)-1</f>
        <v>9.5184135977337103E-2</v>
      </c>
      <c r="I11" s="3">
        <f>E11/$E$56</f>
        <v>3.8575134703651967E-2</v>
      </c>
      <c r="J11" s="3">
        <f>F11/$F$56</f>
        <v>3.7917033663451415E-2</v>
      </c>
    </row>
    <row r="12" spans="1:10" customFormat="1" ht="13.2" x14ac:dyDescent="0.25">
      <c r="A12" s="19">
        <v>9</v>
      </c>
      <c r="B12" s="17" t="s">
        <v>16</v>
      </c>
      <c r="C12">
        <v>123</v>
      </c>
      <c r="D12">
        <v>167</v>
      </c>
      <c r="E12">
        <v>1817</v>
      </c>
      <c r="F12">
        <v>1835</v>
      </c>
      <c r="G12" s="3">
        <f>(C12/D12)-1</f>
        <v>-0.26347305389221554</v>
      </c>
      <c r="H12" s="3">
        <f>(E12/F12)-1</f>
        <v>-9.8092643051771455E-3</v>
      </c>
      <c r="I12" s="3">
        <f>E12/$E$56</f>
        <v>3.6260227499501099E-2</v>
      </c>
      <c r="J12" s="3">
        <f>F12/$F$56</f>
        <v>3.9420825366817763E-2</v>
      </c>
    </row>
    <row r="13" spans="1:10" customFormat="1" ht="13.2" x14ac:dyDescent="0.25">
      <c r="A13" s="19">
        <v>10</v>
      </c>
      <c r="B13" s="17" t="s">
        <v>17</v>
      </c>
      <c r="C13">
        <v>144</v>
      </c>
      <c r="D13">
        <v>174</v>
      </c>
      <c r="E13">
        <v>1750</v>
      </c>
      <c r="F13">
        <v>1608</v>
      </c>
      <c r="G13" s="3">
        <f>(C13/D13)-1</f>
        <v>-0.17241379310344829</v>
      </c>
      <c r="H13" s="3">
        <f>(E13/F13)-1</f>
        <v>8.83084577114428E-2</v>
      </c>
      <c r="I13" s="3">
        <f>E13/$E$56</f>
        <v>3.4923169028138093E-2</v>
      </c>
      <c r="J13" s="3">
        <f>F13/$F$56</f>
        <v>3.4544243700186897E-2</v>
      </c>
    </row>
    <row r="14" spans="1:10" customFormat="1" ht="13.2" x14ac:dyDescent="0.25">
      <c r="A14" s="19">
        <v>11</v>
      </c>
      <c r="B14" s="17" t="s">
        <v>18</v>
      </c>
      <c r="C14">
        <v>133</v>
      </c>
      <c r="D14">
        <v>169</v>
      </c>
      <c r="E14">
        <v>1717</v>
      </c>
      <c r="F14">
        <v>1664</v>
      </c>
      <c r="G14" s="3">
        <f>(C14/D14)-1</f>
        <v>-0.21301775147928992</v>
      </c>
      <c r="H14" s="3">
        <f>(E14/F14)-1</f>
        <v>3.1850961538461453E-2</v>
      </c>
      <c r="I14" s="3">
        <f>E14/$E$56</f>
        <v>3.4264617840750348E-2</v>
      </c>
      <c r="J14" s="3">
        <f>F14/$F$56</f>
        <v>3.5747277062879973E-2</v>
      </c>
    </row>
    <row r="15" spans="1:10" customFormat="1" ht="13.2" x14ac:dyDescent="0.25">
      <c r="A15" s="19">
        <v>12</v>
      </c>
      <c r="B15" s="17" t="s">
        <v>19</v>
      </c>
      <c r="C15">
        <v>141</v>
      </c>
      <c r="D15">
        <v>107</v>
      </c>
      <c r="E15">
        <v>1454</v>
      </c>
      <c r="F15">
        <v>995</v>
      </c>
      <c r="G15" s="3">
        <f>(C15/D15)-1</f>
        <v>0.31775700934579443</v>
      </c>
      <c r="H15" s="3">
        <f>(E15/F15)-1</f>
        <v>0.46130653266331656</v>
      </c>
      <c r="I15" s="3">
        <f>E15/$E$56</f>
        <v>2.9016164438235882E-2</v>
      </c>
      <c r="J15" s="3">
        <f>F15/$F$56</f>
        <v>2.1375324926421621E-2</v>
      </c>
    </row>
    <row r="16" spans="1:10" customFormat="1" ht="13.2" x14ac:dyDescent="0.25">
      <c r="A16" s="19">
        <v>13</v>
      </c>
      <c r="B16" s="17" t="s">
        <v>20</v>
      </c>
      <c r="C16">
        <v>120</v>
      </c>
      <c r="D16">
        <v>73</v>
      </c>
      <c r="E16">
        <v>1361</v>
      </c>
      <c r="F16">
        <v>1076</v>
      </c>
      <c r="G16" s="3">
        <f>(C16/D16)-1</f>
        <v>0.64383561643835607</v>
      </c>
      <c r="H16" s="3">
        <f>(E16/F16)-1</f>
        <v>0.26486988847583648</v>
      </c>
      <c r="I16" s="3">
        <f>E16/$E$56</f>
        <v>2.7160247455597687E-2</v>
      </c>
      <c r="J16" s="3">
        <f>F16/$F$56</f>
        <v>2.3115426754602677E-2</v>
      </c>
    </row>
    <row r="17" spans="1:10" customFormat="1" ht="13.2" x14ac:dyDescent="0.25">
      <c r="A17" s="19">
        <v>14</v>
      </c>
      <c r="B17" s="17" t="s">
        <v>21</v>
      </c>
      <c r="C17">
        <v>171</v>
      </c>
      <c r="D17">
        <v>139</v>
      </c>
      <c r="E17">
        <v>1351</v>
      </c>
      <c r="F17">
        <v>1227</v>
      </c>
      <c r="G17" s="3">
        <f>(C17/D17)-1</f>
        <v>0.2302158273381294</v>
      </c>
      <c r="H17" s="3">
        <f>(E17/F17)-1</f>
        <v>0.10105949470252651</v>
      </c>
      <c r="I17" s="3">
        <f>E17/$E$56</f>
        <v>2.6960686489722611E-2</v>
      </c>
      <c r="J17" s="3">
        <f>F17/$F$56</f>
        <v>2.6359320286150078E-2</v>
      </c>
    </row>
    <row r="18" spans="1:10" customFormat="1" ht="13.2" x14ac:dyDescent="0.25">
      <c r="A18" s="19">
        <v>15</v>
      </c>
      <c r="B18" s="17" t="s">
        <v>22</v>
      </c>
      <c r="C18">
        <v>149</v>
      </c>
      <c r="D18">
        <v>96</v>
      </c>
      <c r="E18">
        <v>1313</v>
      </c>
      <c r="F18">
        <v>1491</v>
      </c>
      <c r="G18" s="3">
        <f>(C18/D18)-1</f>
        <v>0.55208333333333326</v>
      </c>
      <c r="H18" s="3">
        <f>(E18/F18)-1</f>
        <v>-0.11938296445338703</v>
      </c>
      <c r="I18" s="3">
        <f>E18/$E$56</f>
        <v>2.6202354819397325E-2</v>
      </c>
      <c r="J18" s="3">
        <f>F18/$F$56</f>
        <v>3.2030763281703151E-2</v>
      </c>
    </row>
    <row r="19" spans="1:10" customFormat="1" ht="13.2" x14ac:dyDescent="0.25">
      <c r="A19" s="19">
        <v>16</v>
      </c>
      <c r="B19" s="17" t="s">
        <v>23</v>
      </c>
      <c r="C19">
        <v>136</v>
      </c>
      <c r="D19">
        <v>163</v>
      </c>
      <c r="E19">
        <v>1297</v>
      </c>
      <c r="F19">
        <v>1172</v>
      </c>
      <c r="G19" s="3">
        <f>(C19/D19)-1</f>
        <v>-0.16564417177914115</v>
      </c>
      <c r="H19" s="3">
        <f>(E19/F19)-1</f>
        <v>0.10665529010238917</v>
      </c>
      <c r="I19" s="3">
        <f>E19/$E$56</f>
        <v>2.5883057273997208E-2</v>
      </c>
      <c r="J19" s="3">
        <f>F19/$F$56</f>
        <v>2.5177769662076521E-2</v>
      </c>
    </row>
    <row r="20" spans="1:10" customFormat="1" ht="13.2" x14ac:dyDescent="0.25">
      <c r="A20" s="19">
        <v>17</v>
      </c>
      <c r="B20" s="17" t="s">
        <v>24</v>
      </c>
      <c r="C20">
        <v>169</v>
      </c>
      <c r="D20">
        <v>130</v>
      </c>
      <c r="E20">
        <v>1038</v>
      </c>
      <c r="F20">
        <v>1049</v>
      </c>
      <c r="G20" s="3">
        <f>(C20/D20)-1</f>
        <v>0.30000000000000004</v>
      </c>
      <c r="H20" s="3">
        <f>(E20/F20)-1</f>
        <v>-1.0486177311725409E-2</v>
      </c>
      <c r="I20" s="3">
        <f>E20/$E$56</f>
        <v>2.0714428257832769E-2</v>
      </c>
      <c r="J20" s="3">
        <f>F20/$F$56</f>
        <v>2.2535392811875658E-2</v>
      </c>
    </row>
    <row r="21" spans="1:10" customFormat="1" ht="13.2" x14ac:dyDescent="0.25">
      <c r="A21" s="19">
        <v>18</v>
      </c>
      <c r="B21" s="17" t="s">
        <v>25</v>
      </c>
      <c r="C21">
        <v>68</v>
      </c>
      <c r="D21">
        <v>92</v>
      </c>
      <c r="E21">
        <v>1027</v>
      </c>
      <c r="F21">
        <v>635</v>
      </c>
      <c r="G21" s="3">
        <f>(C21/D21)-1</f>
        <v>-0.26086956521739135</v>
      </c>
      <c r="H21" s="3">
        <f>(E21/F21)-1</f>
        <v>0.61732283464566939</v>
      </c>
      <c r="I21" s="3">
        <f>E21/$E$56</f>
        <v>2.0494911195370186E-2</v>
      </c>
      <c r="J21" s="3">
        <f>F21/$F$56</f>
        <v>1.3641539023394702E-2</v>
      </c>
    </row>
    <row r="22" spans="1:10" customFormat="1" ht="13.2" x14ac:dyDescent="0.25">
      <c r="A22" s="19">
        <v>19</v>
      </c>
      <c r="B22" s="17" t="s">
        <v>26</v>
      </c>
      <c r="C22">
        <v>135</v>
      </c>
      <c r="D22">
        <v>70</v>
      </c>
      <c r="E22">
        <v>869</v>
      </c>
      <c r="F22">
        <v>800</v>
      </c>
      <c r="G22" s="3">
        <f>(C22/D22)-1</f>
        <v>0.9285714285714286</v>
      </c>
      <c r="H22" s="3">
        <f>(E22/F22)-1</f>
        <v>8.6249999999999938E-2</v>
      </c>
      <c r="I22" s="3">
        <f>E22/$E$56</f>
        <v>1.7341847934544002E-2</v>
      </c>
      <c r="J22" s="3">
        <f>F22/$F$56</f>
        <v>1.7186190895615374E-2</v>
      </c>
    </row>
    <row r="23" spans="1:10" customFormat="1" ht="13.2" x14ac:dyDescent="0.25">
      <c r="A23" s="19">
        <v>20</v>
      </c>
      <c r="B23" s="17" t="s">
        <v>27</v>
      </c>
      <c r="C23">
        <v>85</v>
      </c>
      <c r="D23">
        <v>49</v>
      </c>
      <c r="E23">
        <v>857</v>
      </c>
      <c r="F23">
        <v>472</v>
      </c>
      <c r="G23" s="3">
        <f>(C23/D23)-1</f>
        <v>0.73469387755102034</v>
      </c>
      <c r="H23" s="3">
        <f>(E23/F23)-1</f>
        <v>0.81567796610169485</v>
      </c>
      <c r="I23" s="3">
        <f>E23/$E$56</f>
        <v>1.7102374775493912E-2</v>
      </c>
      <c r="J23" s="3">
        <f>F23/$F$56</f>
        <v>1.0139852628413069E-2</v>
      </c>
    </row>
    <row r="24" spans="1:10" customFormat="1" ht="13.2" x14ac:dyDescent="0.25">
      <c r="A24" s="19">
        <v>21</v>
      </c>
      <c r="B24" s="17" t="s">
        <v>28</v>
      </c>
      <c r="C24">
        <v>74</v>
      </c>
      <c r="D24">
        <v>69</v>
      </c>
      <c r="E24">
        <v>817</v>
      </c>
      <c r="F24">
        <v>836</v>
      </c>
      <c r="G24" s="3">
        <f>(C24/D24)-1</f>
        <v>7.2463768115942129E-2</v>
      </c>
      <c r="H24" s="3">
        <f>(E24/F24)-1</f>
        <v>-2.2727272727272707E-2</v>
      </c>
      <c r="I24" s="3">
        <f>E24/$E$56</f>
        <v>1.6304130911993613E-2</v>
      </c>
      <c r="J24" s="3">
        <f>F24/$F$56</f>
        <v>1.7959569485918064E-2</v>
      </c>
    </row>
    <row r="25" spans="1:10" customFormat="1" ht="13.2" x14ac:dyDescent="0.25">
      <c r="A25" s="19">
        <v>22</v>
      </c>
      <c r="B25" s="17" t="s">
        <v>29</v>
      </c>
      <c r="C25">
        <v>66</v>
      </c>
      <c r="D25">
        <v>52</v>
      </c>
      <c r="E25">
        <v>817</v>
      </c>
      <c r="F25">
        <v>393</v>
      </c>
      <c r="G25" s="3">
        <f>(C25/D25)-1</f>
        <v>0.26923076923076916</v>
      </c>
      <c r="H25" s="3">
        <f>(E25/F25)-1</f>
        <v>1.0788804071246818</v>
      </c>
      <c r="I25" s="3">
        <f>E25/$E$56</f>
        <v>1.6304130911993613E-2</v>
      </c>
      <c r="J25" s="3">
        <f>F25/$F$56</f>
        <v>8.4427162774710525E-3</v>
      </c>
    </row>
    <row r="26" spans="1:10" customFormat="1" ht="13.2" x14ac:dyDescent="0.25">
      <c r="A26" s="19">
        <v>23</v>
      </c>
      <c r="B26" s="17" t="s">
        <v>30</v>
      </c>
      <c r="C26">
        <v>81</v>
      </c>
      <c r="D26">
        <v>83</v>
      </c>
      <c r="E26">
        <v>780</v>
      </c>
      <c r="F26">
        <v>823</v>
      </c>
      <c r="G26" s="3">
        <f>(C26/D26)-1</f>
        <v>-2.4096385542168641E-2</v>
      </c>
      <c r="H26" s="3">
        <f>(E26/F26)-1</f>
        <v>-5.2247873633049835E-2</v>
      </c>
      <c r="I26" s="3">
        <f>E26/$E$56</f>
        <v>1.5565755338255837E-2</v>
      </c>
      <c r="J26" s="3">
        <f>F26/$F$56</f>
        <v>1.7680293883864315E-2</v>
      </c>
    </row>
    <row r="27" spans="1:10" customFormat="1" ht="13.2" x14ac:dyDescent="0.25">
      <c r="A27" s="19">
        <v>24</v>
      </c>
      <c r="B27" s="17" t="s">
        <v>31</v>
      </c>
      <c r="C27">
        <v>53</v>
      </c>
      <c r="D27">
        <v>49</v>
      </c>
      <c r="E27">
        <v>754</v>
      </c>
      <c r="F27">
        <v>788</v>
      </c>
      <c r="G27" s="3">
        <f>(C27/D27)-1</f>
        <v>8.163265306122458E-2</v>
      </c>
      <c r="H27" s="3">
        <f>(E27/F27)-1</f>
        <v>-4.3147208121827374E-2</v>
      </c>
      <c r="I27" s="3">
        <f>E27/$E$56</f>
        <v>1.5046896826980643E-2</v>
      </c>
      <c r="J27" s="3">
        <f>F27/$F$56</f>
        <v>1.6928398032181144E-2</v>
      </c>
    </row>
    <row r="28" spans="1:10" customFormat="1" ht="13.2" x14ac:dyDescent="0.25">
      <c r="A28" s="19">
        <v>25</v>
      </c>
      <c r="B28" s="17" t="s">
        <v>32</v>
      </c>
      <c r="C28">
        <v>45</v>
      </c>
      <c r="D28">
        <v>51</v>
      </c>
      <c r="E28">
        <v>589</v>
      </c>
      <c r="F28">
        <v>747</v>
      </c>
      <c r="G28" s="3">
        <f>(C28/D28)-1</f>
        <v>-0.11764705882352944</v>
      </c>
      <c r="H28" s="3">
        <f>(E28/F28)-1</f>
        <v>-0.21151271753681389</v>
      </c>
      <c r="I28" s="3">
        <f>E28/$E$56</f>
        <v>1.1754140890041908E-2</v>
      </c>
      <c r="J28" s="3">
        <f>F28/$F$56</f>
        <v>1.6047605748780856E-2</v>
      </c>
    </row>
    <row r="29" spans="1:10" customFormat="1" ht="13.2" x14ac:dyDescent="0.25">
      <c r="A29" s="19">
        <v>26</v>
      </c>
      <c r="B29" s="17" t="s">
        <v>33</v>
      </c>
      <c r="C29">
        <v>62</v>
      </c>
      <c r="D29">
        <v>44</v>
      </c>
      <c r="E29">
        <v>589</v>
      </c>
      <c r="F29">
        <v>551</v>
      </c>
      <c r="G29" s="3">
        <f>(C29/D29)-1</f>
        <v>0.40909090909090917</v>
      </c>
      <c r="H29" s="3">
        <f>(E29/F29)-1</f>
        <v>6.8965517241379226E-2</v>
      </c>
      <c r="I29" s="3">
        <f>E29/$E$56</f>
        <v>1.1754140890041908E-2</v>
      </c>
      <c r="J29" s="3">
        <f>F29/$F$56</f>
        <v>1.1836988979355088E-2</v>
      </c>
    </row>
    <row r="30" spans="1:10" customFormat="1" ht="13.2" x14ac:dyDescent="0.25">
      <c r="A30" s="19">
        <v>27</v>
      </c>
      <c r="B30" s="17" t="s">
        <v>34</v>
      </c>
      <c r="C30">
        <v>67</v>
      </c>
      <c r="D30">
        <v>65</v>
      </c>
      <c r="E30">
        <v>583</v>
      </c>
      <c r="F30">
        <v>555</v>
      </c>
      <c r="G30" s="3">
        <f>(C30/D30)-1</f>
        <v>3.076923076923066E-2</v>
      </c>
      <c r="H30" s="3">
        <f>(E30/F30)-1</f>
        <v>5.0450450450450379E-2</v>
      </c>
      <c r="I30" s="3">
        <f>E30/$E$56</f>
        <v>1.1634404310516863E-2</v>
      </c>
      <c r="J30" s="3">
        <f>F30/$F$56</f>
        <v>1.1922919933833166E-2</v>
      </c>
    </row>
    <row r="31" spans="1:10" customFormat="1" ht="13.2" x14ac:dyDescent="0.25">
      <c r="A31" s="19">
        <v>28</v>
      </c>
      <c r="B31" s="17" t="s">
        <v>35</v>
      </c>
      <c r="C31">
        <v>64</v>
      </c>
      <c r="D31">
        <v>0</v>
      </c>
      <c r="E31">
        <v>548</v>
      </c>
      <c r="F31">
        <v>0</v>
      </c>
      <c r="G31" s="3">
        <v>0</v>
      </c>
      <c r="H31" s="3">
        <v>0</v>
      </c>
      <c r="I31" s="3">
        <f>E31/$E$56</f>
        <v>1.0935940929954101E-2</v>
      </c>
      <c r="J31" s="3">
        <v>0</v>
      </c>
    </row>
    <row r="32" spans="1:10" customFormat="1" ht="13.2" x14ac:dyDescent="0.25">
      <c r="A32" s="19">
        <v>29</v>
      </c>
      <c r="B32" s="17" t="s">
        <v>36</v>
      </c>
      <c r="C32">
        <v>43</v>
      </c>
      <c r="D32">
        <v>19</v>
      </c>
      <c r="E32">
        <v>494</v>
      </c>
      <c r="F32">
        <v>476</v>
      </c>
      <c r="G32" s="3">
        <f>(C32/D32)-1</f>
        <v>1.263157894736842</v>
      </c>
      <c r="H32" s="3">
        <f>(E32/F32)-1</f>
        <v>3.7815126050420256E-2</v>
      </c>
      <c r="I32" s="3">
        <f>E32/$E$56</f>
        <v>9.8583117142286968E-3</v>
      </c>
      <c r="J32" s="3">
        <f>F32/$F$56</f>
        <v>1.0225783582891147E-2</v>
      </c>
    </row>
    <row r="33" spans="1:10" customFormat="1" ht="13.2" x14ac:dyDescent="0.25">
      <c r="A33" s="19">
        <v>30</v>
      </c>
      <c r="B33" s="17" t="s">
        <v>37</v>
      </c>
      <c r="C33">
        <v>52</v>
      </c>
      <c r="D33">
        <v>40</v>
      </c>
      <c r="E33">
        <v>491</v>
      </c>
      <c r="F33">
        <v>553</v>
      </c>
      <c r="G33" s="3">
        <f>(C33/D33)-1</f>
        <v>0.30000000000000004</v>
      </c>
      <c r="H33" s="3">
        <f>(E33/F33)-1</f>
        <v>-0.11211573236889694</v>
      </c>
      <c r="I33" s="3">
        <f>E33/$E$56</f>
        <v>9.7984434244661744E-3</v>
      </c>
      <c r="J33" s="3">
        <f>F33/$F$56</f>
        <v>1.1879954456594127E-2</v>
      </c>
    </row>
    <row r="34" spans="1:10" customFormat="1" ht="13.2" x14ac:dyDescent="0.25">
      <c r="A34" s="19">
        <v>31</v>
      </c>
      <c r="B34" s="17" t="s">
        <v>38</v>
      </c>
      <c r="C34">
        <v>21</v>
      </c>
      <c r="D34">
        <v>28</v>
      </c>
      <c r="E34">
        <v>481</v>
      </c>
      <c r="F34">
        <v>526</v>
      </c>
      <c r="G34" s="3">
        <f>(C34/D34)-1</f>
        <v>-0.25</v>
      </c>
      <c r="H34" s="3">
        <f>(E34/F34)-1</f>
        <v>-8.5551330798479097E-2</v>
      </c>
      <c r="I34" s="3">
        <f>E34/$E$56</f>
        <v>9.5988824585911004E-3</v>
      </c>
      <c r="J34" s="3">
        <f>F34/$F$56</f>
        <v>1.1299920513867108E-2</v>
      </c>
    </row>
    <row r="35" spans="1:10" customFormat="1" ht="13.2" x14ac:dyDescent="0.25">
      <c r="A35" s="19">
        <v>32</v>
      </c>
      <c r="B35" s="17" t="s">
        <v>39</v>
      </c>
      <c r="C35">
        <v>22</v>
      </c>
      <c r="D35">
        <v>33</v>
      </c>
      <c r="E35">
        <v>458</v>
      </c>
      <c r="F35">
        <v>348</v>
      </c>
      <c r="G35" s="3">
        <f>(C35/D35)-1</f>
        <v>-0.33333333333333337</v>
      </c>
      <c r="H35" s="3">
        <f>(E35/F35)-1</f>
        <v>0.31609195402298851</v>
      </c>
      <c r="I35" s="3">
        <f>E35/$E$56</f>
        <v>9.1398922370784282E-3</v>
      </c>
      <c r="J35" s="3">
        <f>F35/$F$56</f>
        <v>7.475993039592687E-3</v>
      </c>
    </row>
    <row r="36" spans="1:10" customFormat="1" ht="13.2" x14ac:dyDescent="0.25">
      <c r="A36" s="19">
        <v>33</v>
      </c>
      <c r="B36" s="17" t="s">
        <v>40</v>
      </c>
      <c r="C36">
        <v>31</v>
      </c>
      <c r="D36">
        <v>76</v>
      </c>
      <c r="E36">
        <v>361</v>
      </c>
      <c r="F36">
        <v>405</v>
      </c>
      <c r="G36" s="3">
        <f>(C36/D36)-1</f>
        <v>-0.59210526315789469</v>
      </c>
      <c r="H36" s="3">
        <f>(E36/F36)-1</f>
        <v>-0.10864197530864195</v>
      </c>
      <c r="I36" s="3">
        <f>E36/$E$56</f>
        <v>7.2041508680902016E-3</v>
      </c>
      <c r="J36" s="3">
        <f>F36/$F$56</f>
        <v>8.7005091409052826E-3</v>
      </c>
    </row>
    <row r="37" spans="1:10" customFormat="1" ht="13.2" x14ac:dyDescent="0.25">
      <c r="A37" s="19">
        <v>34</v>
      </c>
      <c r="B37" s="17" t="s">
        <v>41</v>
      </c>
      <c r="C37">
        <v>29</v>
      </c>
      <c r="D37">
        <v>19</v>
      </c>
      <c r="E37">
        <v>306</v>
      </c>
      <c r="F37">
        <v>230</v>
      </c>
      <c r="G37" s="3">
        <f>(C37/D37)-1</f>
        <v>0.52631578947368429</v>
      </c>
      <c r="H37" s="3">
        <f>(E37/F37)-1</f>
        <v>0.33043478260869574</v>
      </c>
      <c r="I37" s="3">
        <f>E37/$E$56</f>
        <v>6.1065655557772901E-3</v>
      </c>
      <c r="J37" s="3">
        <f>F37/$F$56</f>
        <v>4.9410298824894196E-3</v>
      </c>
    </row>
    <row r="38" spans="1:10" customFormat="1" ht="13.2" x14ac:dyDescent="0.25">
      <c r="A38" s="19">
        <v>35</v>
      </c>
      <c r="B38" s="17" t="s">
        <v>42</v>
      </c>
      <c r="C38">
        <v>13</v>
      </c>
      <c r="D38">
        <v>12</v>
      </c>
      <c r="E38">
        <v>288</v>
      </c>
      <c r="F38">
        <v>106</v>
      </c>
      <c r="G38" s="3">
        <f>(C38/D38)-1</f>
        <v>8.3333333333333259E-2</v>
      </c>
      <c r="H38" s="3">
        <f>(E38/F38)-1</f>
        <v>1.7169811320754715</v>
      </c>
      <c r="I38" s="3">
        <f>E38/$E$56</f>
        <v>5.7473558172021549E-3</v>
      </c>
      <c r="J38" s="3">
        <f>F38/$F$56</f>
        <v>2.2771702936690368E-3</v>
      </c>
    </row>
    <row r="39" spans="1:10" customFormat="1" ht="13.2" x14ac:dyDescent="0.25">
      <c r="A39" s="19">
        <v>36</v>
      </c>
      <c r="B39" s="17" t="s">
        <v>43</v>
      </c>
      <c r="C39">
        <v>25</v>
      </c>
      <c r="D39">
        <v>23</v>
      </c>
      <c r="E39">
        <v>278</v>
      </c>
      <c r="F39">
        <v>381</v>
      </c>
      <c r="G39" s="3">
        <f>(C39/D39)-1</f>
        <v>8.6956521739130377E-2</v>
      </c>
      <c r="H39" s="3">
        <f>(E39/F39)-1</f>
        <v>-0.2703412073490814</v>
      </c>
      <c r="I39" s="3">
        <f>E39/$E$56</f>
        <v>5.54779485132708E-3</v>
      </c>
      <c r="J39" s="3">
        <f>F39/$F$56</f>
        <v>8.1849234140368207E-3</v>
      </c>
    </row>
    <row r="40" spans="1:10" customFormat="1" ht="13.2" x14ac:dyDescent="0.25">
      <c r="A40" s="19">
        <v>37</v>
      </c>
      <c r="B40" s="17" t="s">
        <v>44</v>
      </c>
      <c r="C40">
        <v>25</v>
      </c>
      <c r="D40">
        <v>37</v>
      </c>
      <c r="E40">
        <v>265</v>
      </c>
      <c r="F40">
        <v>333</v>
      </c>
      <c r="G40" s="3">
        <f>(C40/D40)-1</f>
        <v>-0.32432432432432434</v>
      </c>
      <c r="H40" s="3">
        <f>(E40/F40)-1</f>
        <v>-0.20420420420420415</v>
      </c>
      <c r="I40" s="3">
        <f>E40/$E$56</f>
        <v>5.2883655956894827E-3</v>
      </c>
      <c r="J40" s="3">
        <f>F40/$F$56</f>
        <v>7.1537519602998994E-3</v>
      </c>
    </row>
    <row r="41" spans="1:10" customFormat="1" ht="13.2" x14ac:dyDescent="0.25">
      <c r="A41" s="19">
        <v>38</v>
      </c>
      <c r="B41" s="17" t="s">
        <v>45</v>
      </c>
      <c r="C41">
        <v>27</v>
      </c>
      <c r="D41">
        <v>4</v>
      </c>
      <c r="E41">
        <v>233</v>
      </c>
      <c r="F41">
        <v>49</v>
      </c>
      <c r="G41" s="3">
        <f>(C41/D41)-1</f>
        <v>5.75</v>
      </c>
      <c r="H41" s="3">
        <f>(E41/F41)-1</f>
        <v>3.7551020408163263</v>
      </c>
      <c r="I41" s="3">
        <f>E41/$E$56</f>
        <v>4.6497705048892434E-3</v>
      </c>
      <c r="J41" s="3">
        <f>F41/$F$56</f>
        <v>1.0526541923564416E-3</v>
      </c>
    </row>
    <row r="42" spans="1:10" customFormat="1" ht="13.2" x14ac:dyDescent="0.25">
      <c r="A42" s="19">
        <v>39</v>
      </c>
      <c r="B42" s="17" t="s">
        <v>46</v>
      </c>
      <c r="C42">
        <v>18</v>
      </c>
      <c r="D42">
        <v>18</v>
      </c>
      <c r="E42">
        <v>151</v>
      </c>
      <c r="F42">
        <v>162</v>
      </c>
      <c r="G42" s="3">
        <f>(C42/D42)-1</f>
        <v>0</v>
      </c>
      <c r="H42" s="3">
        <f>(E42/F42)-1</f>
        <v>-6.7901234567901203E-2</v>
      </c>
      <c r="I42" s="3">
        <f>E42/$E$56</f>
        <v>3.01337058471363E-3</v>
      </c>
      <c r="J42" s="3">
        <f>F42/$F$56</f>
        <v>3.480203656362113E-3</v>
      </c>
    </row>
    <row r="43" spans="1:10" customFormat="1" ht="13.2" x14ac:dyDescent="0.25">
      <c r="A43" s="19">
        <v>40</v>
      </c>
      <c r="B43" s="17" t="s">
        <v>47</v>
      </c>
      <c r="C43">
        <v>89</v>
      </c>
      <c r="D43">
        <v>0</v>
      </c>
      <c r="E43">
        <v>89</v>
      </c>
      <c r="F43">
        <v>0</v>
      </c>
      <c r="G43" s="3">
        <v>0</v>
      </c>
      <c r="H43" s="3">
        <v>0</v>
      </c>
      <c r="I43" s="3">
        <f>E43/$E$56</f>
        <v>1.7760925962881659E-3</v>
      </c>
      <c r="J43" s="3">
        <v>0</v>
      </c>
    </row>
    <row r="44" spans="1:10" customFormat="1" ht="13.2" x14ac:dyDescent="0.25">
      <c r="A44" s="19">
        <v>41</v>
      </c>
      <c r="B44" s="17" t="s">
        <v>48</v>
      </c>
      <c r="C44">
        <v>1</v>
      </c>
      <c r="D44">
        <v>2</v>
      </c>
      <c r="E44">
        <v>61</v>
      </c>
      <c r="F44">
        <v>19</v>
      </c>
      <c r="G44" s="3">
        <f>(C44/D44)-1</f>
        <v>-0.5</v>
      </c>
      <c r="H44" s="3">
        <f>(E44/F44)-1</f>
        <v>2.2105263157894739</v>
      </c>
      <c r="I44" s="3">
        <f>E44/$E$56</f>
        <v>1.2173218918379565E-3</v>
      </c>
      <c r="J44" s="3">
        <f>F44/$F$56</f>
        <v>4.0817203377086511E-4</v>
      </c>
    </row>
    <row r="45" spans="1:10" customFormat="1" ht="13.2" x14ac:dyDescent="0.25">
      <c r="A45" s="19">
        <v>42</v>
      </c>
      <c r="B45" s="17" t="s">
        <v>49</v>
      </c>
      <c r="C45">
        <v>10</v>
      </c>
      <c r="D45">
        <v>1</v>
      </c>
      <c r="E45">
        <v>48</v>
      </c>
      <c r="F45">
        <v>16</v>
      </c>
      <c r="G45" s="3">
        <f>(C45/D45)-1</f>
        <v>9</v>
      </c>
      <c r="H45" s="3">
        <f>(E45/F45)-1</f>
        <v>2</v>
      </c>
      <c r="I45" s="3">
        <f>E45/$E$56</f>
        <v>9.5789263620035922E-4</v>
      </c>
      <c r="J45" s="3">
        <f>F45/$F$56</f>
        <v>3.4372381791230748E-4</v>
      </c>
    </row>
    <row r="46" spans="1:10" customFormat="1" ht="13.2" x14ac:dyDescent="0.25">
      <c r="A46" s="19">
        <v>43</v>
      </c>
      <c r="B46" s="17" t="s">
        <v>50</v>
      </c>
      <c r="C46">
        <v>3</v>
      </c>
      <c r="D46">
        <v>2</v>
      </c>
      <c r="E46">
        <v>42</v>
      </c>
      <c r="F46">
        <v>54</v>
      </c>
      <c r="G46" s="3">
        <f>(C46/D46)-1</f>
        <v>0.5</v>
      </c>
      <c r="H46" s="3">
        <f>(E46/F46)-1</f>
        <v>-0.22222222222222221</v>
      </c>
      <c r="I46" s="3">
        <f>E46/$E$56</f>
        <v>8.3815605667531435E-4</v>
      </c>
      <c r="J46" s="3">
        <f>F46/$F$56</f>
        <v>1.1600678854540377E-3</v>
      </c>
    </row>
    <row r="47" spans="1:10" customFormat="1" ht="13.2" x14ac:dyDescent="0.25">
      <c r="A47" s="19">
        <v>44</v>
      </c>
      <c r="B47" s="17" t="s">
        <v>51</v>
      </c>
      <c r="C47">
        <v>4</v>
      </c>
      <c r="D47">
        <v>1</v>
      </c>
      <c r="E47">
        <v>34</v>
      </c>
      <c r="F47">
        <v>59</v>
      </c>
      <c r="G47" s="3">
        <f>(C47/D47)-1</f>
        <v>3</v>
      </c>
      <c r="H47" s="3">
        <f>(E47/F47)-1</f>
        <v>-0.42372881355932202</v>
      </c>
      <c r="I47" s="3">
        <f>E47/$E$56</f>
        <v>6.785072839752544E-4</v>
      </c>
      <c r="J47" s="3">
        <f>F47/$F$56</f>
        <v>1.2674815785516337E-3</v>
      </c>
    </row>
    <row r="48" spans="1:10" customFormat="1" ht="13.2" x14ac:dyDescent="0.25">
      <c r="A48" s="19">
        <v>45</v>
      </c>
      <c r="B48" s="17" t="s">
        <v>52</v>
      </c>
      <c r="C48">
        <v>0</v>
      </c>
      <c r="D48">
        <v>6</v>
      </c>
      <c r="E48">
        <v>30</v>
      </c>
      <c r="F48">
        <v>161</v>
      </c>
      <c r="G48" s="3">
        <f>(C48/D48)-1</f>
        <v>-1</v>
      </c>
      <c r="H48" s="3">
        <f>(E48/F48)-1</f>
        <v>-0.81366459627329191</v>
      </c>
      <c r="I48" s="3">
        <f>E48/$E$56</f>
        <v>5.9868289762522449E-4</v>
      </c>
      <c r="J48" s="3">
        <f>F48/$F$56</f>
        <v>3.4587209177425939E-3</v>
      </c>
    </row>
    <row r="49" spans="1:10" customFormat="1" ht="13.2" x14ac:dyDescent="0.25">
      <c r="A49" s="19">
        <v>46</v>
      </c>
      <c r="B49" s="17" t="s">
        <v>53</v>
      </c>
      <c r="C49">
        <v>30</v>
      </c>
      <c r="D49">
        <v>0</v>
      </c>
      <c r="E49">
        <v>30</v>
      </c>
      <c r="F49">
        <v>0</v>
      </c>
      <c r="G49" s="3">
        <v>0</v>
      </c>
      <c r="H49" s="3">
        <v>0</v>
      </c>
      <c r="I49" s="3">
        <f>E49/$E$56</f>
        <v>5.9868289762522449E-4</v>
      </c>
      <c r="J49" s="3">
        <v>0</v>
      </c>
    </row>
    <row r="50" spans="1:10" customFormat="1" ht="13.2" x14ac:dyDescent="0.25">
      <c r="A50" s="19">
        <v>47</v>
      </c>
      <c r="B50" s="17" t="s">
        <v>54</v>
      </c>
      <c r="C50">
        <v>1</v>
      </c>
      <c r="D50">
        <v>0</v>
      </c>
      <c r="E50">
        <v>28</v>
      </c>
      <c r="F50">
        <v>24</v>
      </c>
      <c r="G50" s="3">
        <v>0</v>
      </c>
      <c r="H50" s="3">
        <f>(E50/F50)-1</f>
        <v>0.16666666666666674</v>
      </c>
      <c r="I50" s="3">
        <f>E50/$E$56</f>
        <v>5.5877070445020953E-4</v>
      </c>
      <c r="J50" s="3">
        <f>F50/$F$56</f>
        <v>5.1558572686846119E-4</v>
      </c>
    </row>
    <row r="51" spans="1:10" customFormat="1" ht="13.2" x14ac:dyDescent="0.25">
      <c r="A51" s="19">
        <v>48</v>
      </c>
      <c r="B51" s="17" t="s">
        <v>55</v>
      </c>
      <c r="C51">
        <v>0</v>
      </c>
      <c r="D51">
        <v>0</v>
      </c>
      <c r="E51">
        <v>7</v>
      </c>
      <c r="F51">
        <v>12</v>
      </c>
      <c r="G51" s="3">
        <v>0</v>
      </c>
      <c r="H51" s="3">
        <f>(E51/F51)-1</f>
        <v>-0.41666666666666663</v>
      </c>
      <c r="I51" s="3">
        <f>E51/$E$56</f>
        <v>1.3969267611255238E-4</v>
      </c>
      <c r="J51" s="3">
        <f>F51/$F$56</f>
        <v>2.577928634342306E-4</v>
      </c>
    </row>
    <row r="52" spans="1:10" customFormat="1" ht="13.2" x14ac:dyDescent="0.25">
      <c r="A52" s="19">
        <v>49</v>
      </c>
      <c r="B52" s="17" t="s">
        <v>56</v>
      </c>
      <c r="C52">
        <v>0</v>
      </c>
      <c r="D52">
        <v>1</v>
      </c>
      <c r="E52">
        <v>4</v>
      </c>
      <c r="F52">
        <v>6</v>
      </c>
      <c r="G52" s="3">
        <f>(C52/D52)-1</f>
        <v>-1</v>
      </c>
      <c r="H52" s="3">
        <f>(E52/F52)-1</f>
        <v>-0.33333333333333337</v>
      </c>
      <c r="I52" s="3">
        <f>E52/$E$56</f>
        <v>7.9824386350029931E-5</v>
      </c>
      <c r="J52" s="3">
        <f>F52/$F$56</f>
        <v>1.288964317171153E-4</v>
      </c>
    </row>
    <row r="53" spans="1:10" customFormat="1" ht="13.2" x14ac:dyDescent="0.25">
      <c r="A53" s="19">
        <v>50</v>
      </c>
      <c r="B53" s="17" t="s">
        <v>57</v>
      </c>
      <c r="C53">
        <v>2</v>
      </c>
      <c r="D53">
        <v>0</v>
      </c>
      <c r="E53">
        <v>3</v>
      </c>
      <c r="F53">
        <v>2</v>
      </c>
      <c r="G53" s="3">
        <v>0</v>
      </c>
      <c r="H53" s="3">
        <f>(E53/F53)-1</f>
        <v>0.5</v>
      </c>
      <c r="I53" s="3">
        <f>E53/$E$56</f>
        <v>5.9868289762522451E-5</v>
      </c>
      <c r="J53" s="3">
        <f>F53/$F$56</f>
        <v>4.2965477239038435E-5</v>
      </c>
    </row>
    <row r="54" spans="1:10" customFormat="1" ht="13.2" x14ac:dyDescent="0.25">
      <c r="A54" s="19">
        <v>51</v>
      </c>
      <c r="B54" s="17" t="s">
        <v>58</v>
      </c>
      <c r="C54">
        <v>0</v>
      </c>
      <c r="D54">
        <v>0</v>
      </c>
      <c r="E54">
        <v>0</v>
      </c>
      <c r="F54">
        <v>7</v>
      </c>
      <c r="G54" s="3">
        <v>0</v>
      </c>
      <c r="H54" s="3">
        <f>(E54/F54)-1</f>
        <v>-1</v>
      </c>
      <c r="I54" s="3">
        <v>0</v>
      </c>
      <c r="J54" s="3">
        <f>F54/$F$56</f>
        <v>1.5037917033663452E-4</v>
      </c>
    </row>
    <row r="55" spans="1:10" customFormat="1" ht="13.2" x14ac:dyDescent="0.25">
      <c r="A55" s="19">
        <v>52</v>
      </c>
      <c r="B55" s="17" t="s">
        <v>59</v>
      </c>
      <c r="C55">
        <v>0</v>
      </c>
      <c r="D55">
        <v>0</v>
      </c>
      <c r="E55">
        <v>0</v>
      </c>
      <c r="F55">
        <v>25</v>
      </c>
      <c r="G55" s="3">
        <v>0</v>
      </c>
      <c r="H55" s="3">
        <f>(E55/F55)-1</f>
        <v>-1</v>
      </c>
      <c r="I55" s="3">
        <v>0</v>
      </c>
      <c r="J55" s="3">
        <f>F55/$F$56</f>
        <v>5.3706846548798044E-4</v>
      </c>
    </row>
    <row r="56" spans="1:10" s="5" customFormat="1" x14ac:dyDescent="0.3">
      <c r="A56" s="20"/>
      <c r="B56" s="7" t="s">
        <v>60</v>
      </c>
      <c r="C56" s="5">
        <v>5044</v>
      </c>
      <c r="D56" s="5">
        <v>4427</v>
      </c>
      <c r="E56" s="5">
        <v>50110</v>
      </c>
      <c r="F56" s="5">
        <v>46549</v>
      </c>
      <c r="G56" s="6">
        <f>(C56/D56)-1</f>
        <v>0.13937203523831032</v>
      </c>
      <c r="H56" s="6">
        <f t="shared" ref="H45:H56" si="0">(E56/F56)-1</f>
        <v>7.6500032224107839E-2</v>
      </c>
      <c r="I56" s="6">
        <f t="shared" ref="I12:I56" si="1">E56/$E$56</f>
        <v>1</v>
      </c>
      <c r="J56" s="6">
        <f t="shared" ref="J45:J56" si="2">F56/$F$56</f>
        <v>1</v>
      </c>
    </row>
    <row r="57" spans="1:10" customFormat="1" ht="13.2" x14ac:dyDescent="0.25">
      <c r="A57" s="19"/>
      <c r="B57" s="4" t="s">
        <v>2</v>
      </c>
      <c r="G57" s="3"/>
      <c r="H57" s="3"/>
      <c r="I57" s="3"/>
      <c r="J57" s="3"/>
    </row>
    <row r="58" spans="1:10" customFormat="1" ht="13.2" x14ac:dyDescent="0.25">
      <c r="A58" s="19"/>
      <c r="B58" s="4" t="s">
        <v>2</v>
      </c>
      <c r="G58" s="3"/>
      <c r="H58" s="3"/>
      <c r="I58" s="3"/>
      <c r="J58" s="3"/>
    </row>
  </sheetData>
  <sortState ref="B4:J55">
    <sortCondition descending="1" ref="E4:E55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2017-01-11T12:55:00Z</cp:lastPrinted>
  <dcterms:created xsi:type="dcterms:W3CDTF">2005-03-09T11:14:40Z</dcterms:created>
  <dcterms:modified xsi:type="dcterms:W3CDTF">2017-12-04T13:27:23Z</dcterms:modified>
</cp:coreProperties>
</file>