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609 inkl bilföretag" sheetId="3" r:id="rId1"/>
  </sheets>
  <calcPr calcId="145621"/>
</workbook>
</file>

<file path=xl/calcChain.xml><?xml version="1.0" encoding="utf-8"?>
<calcChain xmlns="http://schemas.openxmlformats.org/spreadsheetml/2006/main">
  <c r="H14" i="3" l="1"/>
  <c r="G14" i="3"/>
  <c r="R12" i="3" l="1"/>
  <c r="P12" i="3" s="1"/>
  <c r="Q12" i="3"/>
  <c r="O12" i="3" s="1"/>
  <c r="J12" i="3"/>
  <c r="H12" i="3" s="1"/>
  <c r="I12" i="3"/>
  <c r="G12" i="3" s="1"/>
  <c r="N49" i="3"/>
  <c r="M49" i="3"/>
  <c r="L49" i="3"/>
  <c r="K49" i="3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<sst xmlns="http://schemas.openxmlformats.org/spreadsheetml/2006/main" count="55" uniqueCount="51">
  <si>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</si>
  <si>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</si>
  <si>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</si>
  <si>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</si>
  <si>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</si>
  <si>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</si>
  <si>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</si>
  <si>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</si>
  <si>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</si>
  <si>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</si>
  <si>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</si>
  <si>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</si>
  <si>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</si>
  <si>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</si>
  <si>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</si>
  <si>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</si>
  <si>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</si>
  <si>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</si>
  <si>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</si>
  <si>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</si>
  <si>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</si>
  <si>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</si>
  <si>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</si>
  <si>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</si>
  <si>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</si>
  <si>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</si>
  <si>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</si>
  <si>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</si>
  <si>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</si>
  <si>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</si>
  <si>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</si>
  <si>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</si>
  <si>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</si>
  <si>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</si>
  <si>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</si>
  <si>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</si>
  <si>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</si>
  <si>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</si>
  <si>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</si>
  <si>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</si>
  <si>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</si>
  <si>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</si>
  <si>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</si>
  <si>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</si>
  <si>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</si>
  <si>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</si>
  <si>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</si>
  <si>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</si>
  <si>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september</t>
  </si>
  <si>
    <t>januari-september</t>
  </si>
  <si>
    <t>2016.10.02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</si>
</sst>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0" fillId="0" borderId="6" xfId="0" applyBorder="1"/>
    <xf numFmtId="0" fontId="0" fillId="0" borderId="5" xfId="0" applyBorder="1"/>
    <xf numFmtId="0" fontId="3" fillId="0" borderId="7" xfId="0" applyFont="1" applyFill="1" applyBorder="1"/>
    <xf numFmtId="1" fontId="0" fillId="0" borderId="0" xfId="0" applyNumberFormat="1" applyBorder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5" fillId="0" borderId="16" xfId="0" applyNumberFormat="1" applyFont="1" applyBorder="1"/>
    <xf numFmtId="0" fontId="0" fillId="0" borderId="17" xfId="0" applyBorder="1"/>
    <xf numFmtId="0" fontId="0" fillId="0" borderId="18" xfId="0" applyBorder="1"/>
    <xf numFmtId="164" fontId="5" fillId="0" borderId="18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5" fillId="0" borderId="22" xfId="0" applyNumberFormat="1" applyFont="1" applyBorder="1"/>
    <xf numFmtId="49" fontId="0" fillId="0" borderId="23" xfId="0" applyNumberFormat="1" applyBorder="1"/>
    <xf numFmtId="0" fontId="3" fillId="0" borderId="24" xfId="0" applyFont="1" applyBorder="1"/>
    <xf numFmtId="0" fontId="3" fillId="0" borderId="25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31" xfId="0" applyBorder="1"/>
    <xf numFmtId="164" fontId="5" fillId="0" borderId="31" xfId="0" applyNumberFormat="1" applyFont="1" applyBorder="1"/>
    <xf numFmtId="164" fontId="5" fillId="0" borderId="32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8" xfId="0" applyFont="1" applyFill="1" applyBorder="1"/>
    <xf numFmtId="164" fontId="3" fillId="0" borderId="8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0" fillId="0" borderId="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80" zoomScaleNormal="80" workbookViewId="0">
      <selection activeCell="B2" sqref="B2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8" bestFit="1" customWidth="1"/>
    <col min="15" max="15" width="8.125" customWidth="1"/>
    <col min="16" max="16" width="8.75" customWidth="1"/>
    <col min="17" max="18" width="10.625" bestFit="1" customWidth="1"/>
  </cols>
  <sheetData>
    <row r="2" spans="1:18" x14ac:dyDescent="0.2">
      <c r="B2" s="1" t="s">
        <v>0</v>
      </c>
    </row>
    <row r="3" spans="1:18" x14ac:dyDescent="0.2">
      <c r="B3" s="1" t="s">
        <v>44</v>
      </c>
    </row>
    <row r="4" spans="1:18" ht="13.6" thickBot="1" x14ac:dyDescent="0.25">
      <c r="B4" s="1" t="s">
        <v>42</v>
      </c>
      <c r="N4" s="16" t="s">
        <v>50</v>
      </c>
    </row>
    <row r="5" spans="1:18" x14ac:dyDescent="0.2">
      <c r="C5" s="57" t="s">
        <v>48</v>
      </c>
      <c r="D5" s="58"/>
      <c r="E5" s="58"/>
      <c r="F5" s="58"/>
      <c r="G5" s="58"/>
      <c r="H5" s="58"/>
      <c r="I5" s="58"/>
      <c r="J5" s="59"/>
      <c r="K5" s="57" t="s">
        <v>49</v>
      </c>
      <c r="L5" s="58"/>
      <c r="M5" s="58"/>
      <c r="N5" s="58"/>
      <c r="O5" s="58"/>
      <c r="P5" s="58"/>
      <c r="Q5" s="60"/>
      <c r="R5" s="61"/>
    </row>
    <row r="6" spans="1:18" x14ac:dyDescent="0.2">
      <c r="C6" s="62" t="s">
        <v>40</v>
      </c>
      <c r="D6" s="53"/>
      <c r="E6" s="53" t="s">
        <v>41</v>
      </c>
      <c r="F6" s="53"/>
      <c r="G6" s="53" t="s">
        <v>45</v>
      </c>
      <c r="H6" s="55"/>
      <c r="I6" s="55" t="s">
        <v>43</v>
      </c>
      <c r="J6" s="56"/>
      <c r="K6" s="62" t="s">
        <v>40</v>
      </c>
      <c r="L6" s="53"/>
      <c r="M6" s="53" t="s">
        <v>41</v>
      </c>
      <c r="N6" s="53"/>
      <c r="O6" s="53" t="s">
        <v>45</v>
      </c>
      <c r="P6" s="55"/>
      <c r="Q6" s="53" t="s">
        <v>43</v>
      </c>
      <c r="R6" s="54"/>
    </row>
    <row r="7" spans="1:18" x14ac:dyDescent="0.2">
      <c r="A7" s="1"/>
      <c r="B7" s="5" t="s">
        <v>1</v>
      </c>
      <c r="C7" s="6">
        <v>2016</v>
      </c>
      <c r="D7" s="2">
        <v>2015</v>
      </c>
      <c r="E7" s="6">
        <v>2016</v>
      </c>
      <c r="F7" s="2">
        <v>2015</v>
      </c>
      <c r="G7" s="6">
        <v>2016</v>
      </c>
      <c r="H7" s="2">
        <v>2015</v>
      </c>
      <c r="I7" s="6">
        <v>2016</v>
      </c>
      <c r="J7" s="2">
        <v>2015</v>
      </c>
      <c r="K7" s="6">
        <v>2016</v>
      </c>
      <c r="L7" s="2">
        <v>2015</v>
      </c>
      <c r="M7" s="6">
        <v>2016</v>
      </c>
      <c r="N7" s="2">
        <v>2015</v>
      </c>
      <c r="O7" s="6">
        <v>2016</v>
      </c>
      <c r="P7" s="2">
        <v>2015</v>
      </c>
      <c r="Q7" s="6">
        <v>2016</v>
      </c>
      <c r="R7" s="17">
        <v>2015</v>
      </c>
    </row>
    <row r="8" spans="1:18" ht="13.6" thickBot="1" x14ac:dyDescent="0.25">
      <c r="C8" s="7"/>
      <c r="D8" s="4"/>
      <c r="E8" s="4"/>
      <c r="F8" s="4"/>
      <c r="G8" s="4"/>
      <c r="H8" s="4"/>
      <c r="I8" s="12"/>
      <c r="J8" s="13"/>
      <c r="K8" s="7"/>
      <c r="L8" s="4"/>
      <c r="M8" s="4"/>
      <c r="N8" s="4"/>
      <c r="O8" s="4"/>
      <c r="P8" s="4"/>
      <c r="Q8" s="12"/>
      <c r="R8" s="13"/>
    </row>
    <row r="9" spans="1:18" ht="13.6" x14ac:dyDescent="0.25">
      <c r="A9" s="1"/>
      <c r="B9" s="24" t="s">
        <v>2</v>
      </c>
      <c r="C9" s="49">
        <v>5</v>
      </c>
      <c r="D9" s="50">
        <v>4</v>
      </c>
      <c r="E9" s="50">
        <v>36</v>
      </c>
      <c r="F9" s="47">
        <v>7</v>
      </c>
      <c r="G9" s="20">
        <f t="shared" ref="G9:H25" si="0">IF(E9=0,"",SUM(E9/I9))</f>
        <v>0.87804878048780488</v>
      </c>
      <c r="H9" s="30">
        <f t="shared" si="0"/>
        <v>0.63636363636363635</v>
      </c>
      <c r="I9" s="34">
        <f>SUM(C9,E9)</f>
        <v>41</v>
      </c>
      <c r="J9" s="32">
        <f>SUM(D9,F9)</f>
        <v>11</v>
      </c>
      <c r="K9" s="18">
        <v>24</v>
      </c>
      <c r="L9" s="19">
        <v>23</v>
      </c>
      <c r="M9" s="19">
        <v>81</v>
      </c>
      <c r="N9" s="19">
        <v>73</v>
      </c>
      <c r="O9" s="20">
        <f t="shared" ref="O9:P48" si="1">IF(M9=0,"",SUM(M9/Q9))</f>
        <v>0.77142857142857146</v>
      </c>
      <c r="P9" s="30">
        <f t="shared" si="1"/>
        <v>0.76041666666666663</v>
      </c>
      <c r="Q9" s="32">
        <f>SUM(K9,M9)</f>
        <v>105</v>
      </c>
      <c r="R9" s="28">
        <f>SUM(L9,N9)</f>
        <v>96</v>
      </c>
    </row>
    <row r="10" spans="1:18" ht="13.6" x14ac:dyDescent="0.25">
      <c r="A10" s="1"/>
      <c r="B10" s="25" t="s">
        <v>3</v>
      </c>
      <c r="C10" s="51">
        <v>340</v>
      </c>
      <c r="D10" s="52">
        <v>436</v>
      </c>
      <c r="E10" s="52">
        <v>1308</v>
      </c>
      <c r="F10" s="48">
        <v>1321</v>
      </c>
      <c r="G10" s="23">
        <f t="shared" si="0"/>
        <v>0.7936893203883495</v>
      </c>
      <c r="H10" s="31">
        <f t="shared" si="0"/>
        <v>0.75184974388161641</v>
      </c>
      <c r="I10" s="35">
        <f t="shared" ref="I10:I49" si="2">SUM(C10,E10)</f>
        <v>1648</v>
      </c>
      <c r="J10" s="33">
        <f t="shared" ref="J10:J49" si="3">SUM(D10,F10)</f>
        <v>1757</v>
      </c>
      <c r="K10" s="21">
        <v>4229</v>
      </c>
      <c r="L10" s="48">
        <v>3390</v>
      </c>
      <c r="M10" s="48">
        <v>11719</v>
      </c>
      <c r="N10" s="48">
        <v>11440</v>
      </c>
      <c r="O10" s="23">
        <f t="shared" si="1"/>
        <v>0.73482568347128163</v>
      </c>
      <c r="P10" s="31">
        <f t="shared" si="1"/>
        <v>0.77140930546190156</v>
      </c>
      <c r="Q10" s="33">
        <f t="shared" ref="Q10:Q49" si="4">SUM(K10,M10)</f>
        <v>15948</v>
      </c>
      <c r="R10" s="29">
        <f t="shared" ref="R10:R49" si="5">SUM(L10,N10)</f>
        <v>14830</v>
      </c>
    </row>
    <row r="11" spans="1:18" ht="13.6" x14ac:dyDescent="0.25">
      <c r="A11" s="1"/>
      <c r="B11" s="25" t="s">
        <v>4</v>
      </c>
      <c r="C11" s="51">
        <v>237</v>
      </c>
      <c r="D11" s="52">
        <v>236</v>
      </c>
      <c r="E11" s="52">
        <v>1628</v>
      </c>
      <c r="F11" s="48">
        <v>1271</v>
      </c>
      <c r="G11" s="23">
        <f t="shared" si="0"/>
        <v>0.87292225201072382</v>
      </c>
      <c r="H11" s="31">
        <f t="shared" si="0"/>
        <v>0.84339747843397483</v>
      </c>
      <c r="I11" s="35">
        <f t="shared" si="2"/>
        <v>1865</v>
      </c>
      <c r="J11" s="33">
        <f t="shared" si="3"/>
        <v>1507</v>
      </c>
      <c r="K11" s="21">
        <v>2686</v>
      </c>
      <c r="L11" s="48">
        <v>2276</v>
      </c>
      <c r="M11" s="48">
        <v>13686</v>
      </c>
      <c r="N11" s="48">
        <v>12211</v>
      </c>
      <c r="O11" s="23">
        <f t="shared" si="1"/>
        <v>0.83593940874664063</v>
      </c>
      <c r="P11" s="31">
        <f t="shared" si="1"/>
        <v>0.84289362877062191</v>
      </c>
      <c r="Q11" s="33">
        <f t="shared" si="4"/>
        <v>16372</v>
      </c>
      <c r="R11" s="29">
        <f t="shared" si="5"/>
        <v>14487</v>
      </c>
    </row>
    <row r="12" spans="1:18" ht="13.6" x14ac:dyDescent="0.25">
      <c r="A12" s="1"/>
      <c r="B12" s="26" t="s">
        <v>47</v>
      </c>
      <c r="C12" s="51">
        <v>0</v>
      </c>
      <c r="D12" s="52">
        <v>3</v>
      </c>
      <c r="E12" s="52">
        <v>6</v>
      </c>
      <c r="F12" s="48">
        <v>1</v>
      </c>
      <c r="G12" s="23">
        <f t="shared" si="0"/>
        <v>1</v>
      </c>
      <c r="H12" s="31">
        <f t="shared" si="0"/>
        <v>0.25</v>
      </c>
      <c r="I12" s="35">
        <f t="shared" si="2"/>
        <v>6</v>
      </c>
      <c r="J12" s="33">
        <f t="shared" si="3"/>
        <v>4</v>
      </c>
      <c r="K12" s="21">
        <v>7</v>
      </c>
      <c r="L12" s="48">
        <v>33</v>
      </c>
      <c r="M12" s="48">
        <v>36</v>
      </c>
      <c r="N12" s="48">
        <v>25</v>
      </c>
      <c r="O12" s="23">
        <f t="shared" si="1"/>
        <v>0.83720930232558144</v>
      </c>
      <c r="P12" s="31">
        <f t="shared" si="1"/>
        <v>0.43103448275862066</v>
      </c>
      <c r="Q12" s="33">
        <f t="shared" si="4"/>
        <v>43</v>
      </c>
      <c r="R12" s="29">
        <f t="shared" si="5"/>
        <v>58</v>
      </c>
    </row>
    <row r="13" spans="1:18" ht="13.6" x14ac:dyDescent="0.25">
      <c r="A13" s="1"/>
      <c r="B13" s="25" t="s">
        <v>5</v>
      </c>
      <c r="C13" s="51">
        <v>7</v>
      </c>
      <c r="D13" s="52">
        <v>2</v>
      </c>
      <c r="E13" s="52">
        <v>2</v>
      </c>
      <c r="F13" s="48">
        <v>6</v>
      </c>
      <c r="G13" s="23">
        <f t="shared" si="0"/>
        <v>0.22222222222222221</v>
      </c>
      <c r="H13" s="31">
        <f t="shared" si="0"/>
        <v>0.75</v>
      </c>
      <c r="I13" s="35">
        <f t="shared" si="2"/>
        <v>9</v>
      </c>
      <c r="J13" s="33">
        <f t="shared" si="3"/>
        <v>8</v>
      </c>
      <c r="K13" s="21">
        <v>64</v>
      </c>
      <c r="L13" s="48">
        <v>81</v>
      </c>
      <c r="M13" s="48">
        <v>34</v>
      </c>
      <c r="N13" s="48">
        <v>73</v>
      </c>
      <c r="O13" s="23">
        <f t="shared" si="1"/>
        <v>0.34693877551020408</v>
      </c>
      <c r="P13" s="31">
        <f t="shared" si="1"/>
        <v>0.47402597402597402</v>
      </c>
      <c r="Q13" s="33">
        <f t="shared" si="4"/>
        <v>98</v>
      </c>
      <c r="R13" s="29">
        <f t="shared" si="5"/>
        <v>154</v>
      </c>
    </row>
    <row r="14" spans="1:18" ht="13.6" x14ac:dyDescent="0.25">
      <c r="A14" s="1"/>
      <c r="B14" s="25" t="s">
        <v>6</v>
      </c>
      <c r="C14" s="51">
        <v>0</v>
      </c>
      <c r="D14" s="52">
        <v>0</v>
      </c>
      <c r="E14" s="52">
        <v>0</v>
      </c>
      <c r="F14" s="48">
        <v>0</v>
      </c>
      <c r="G14" s="23" t="str">
        <f t="shared" si="0"/>
        <v/>
      </c>
      <c r="H14" s="31" t="str">
        <f t="shared" si="0"/>
        <v/>
      </c>
      <c r="I14" s="35">
        <f t="shared" si="2"/>
        <v>0</v>
      </c>
      <c r="J14" s="33">
        <f t="shared" si="3"/>
        <v>0</v>
      </c>
      <c r="K14" s="21">
        <v>0</v>
      </c>
      <c r="L14" s="48">
        <v>0</v>
      </c>
      <c r="M14" s="48">
        <v>0</v>
      </c>
      <c r="N14" s="48">
        <v>0</v>
      </c>
      <c r="O14" s="23" t="str">
        <f t="shared" si="1"/>
        <v/>
      </c>
      <c r="P14" s="31" t="str">
        <f t="shared" si="1"/>
        <v/>
      </c>
      <c r="Q14" s="33">
        <f t="shared" si="4"/>
        <v>0</v>
      </c>
      <c r="R14" s="29">
        <f t="shared" si="5"/>
        <v>0</v>
      </c>
    </row>
    <row r="15" spans="1:18" ht="13.6" x14ac:dyDescent="0.25">
      <c r="A15" s="1"/>
      <c r="B15" s="25" t="s">
        <v>7</v>
      </c>
      <c r="C15" s="51">
        <v>257</v>
      </c>
      <c r="D15" s="52">
        <v>242</v>
      </c>
      <c r="E15" s="52">
        <v>174</v>
      </c>
      <c r="F15" s="48">
        <v>188</v>
      </c>
      <c r="G15" s="23">
        <f t="shared" si="0"/>
        <v>0.40371229698375871</v>
      </c>
      <c r="H15" s="31">
        <f t="shared" si="0"/>
        <v>0.43720930232558142</v>
      </c>
      <c r="I15" s="35">
        <f t="shared" si="2"/>
        <v>431</v>
      </c>
      <c r="J15" s="33">
        <f t="shared" si="3"/>
        <v>430</v>
      </c>
      <c r="K15" s="21">
        <v>1985</v>
      </c>
      <c r="L15" s="48">
        <v>1996</v>
      </c>
      <c r="M15" s="48">
        <v>1546</v>
      </c>
      <c r="N15" s="48">
        <v>2016</v>
      </c>
      <c r="O15" s="23">
        <f t="shared" si="1"/>
        <v>0.4378363069951855</v>
      </c>
      <c r="P15" s="31">
        <f t="shared" si="1"/>
        <v>0.50249252243270193</v>
      </c>
      <c r="Q15" s="33">
        <f t="shared" si="4"/>
        <v>3531</v>
      </c>
      <c r="R15" s="29">
        <f t="shared" si="5"/>
        <v>4012</v>
      </c>
    </row>
    <row r="16" spans="1:18" ht="13.6" x14ac:dyDescent="0.25">
      <c r="A16" s="1"/>
      <c r="B16" s="25" t="s">
        <v>8</v>
      </c>
      <c r="C16" s="51">
        <v>393</v>
      </c>
      <c r="D16" s="52">
        <v>240</v>
      </c>
      <c r="E16" s="52">
        <v>162</v>
      </c>
      <c r="F16" s="48">
        <v>103</v>
      </c>
      <c r="G16" s="23">
        <f t="shared" si="0"/>
        <v>0.29189189189189191</v>
      </c>
      <c r="H16" s="31">
        <f t="shared" si="0"/>
        <v>0.30029154518950435</v>
      </c>
      <c r="I16" s="35">
        <f t="shared" si="2"/>
        <v>555</v>
      </c>
      <c r="J16" s="33">
        <f t="shared" si="3"/>
        <v>343</v>
      </c>
      <c r="K16" s="21">
        <v>2884</v>
      </c>
      <c r="L16" s="22">
        <v>2597</v>
      </c>
      <c r="M16" s="22">
        <v>869</v>
      </c>
      <c r="N16" s="22">
        <v>611</v>
      </c>
      <c r="O16" s="23">
        <f t="shared" si="1"/>
        <v>0.23154809485744737</v>
      </c>
      <c r="P16" s="31">
        <f t="shared" si="1"/>
        <v>0.19046134663341646</v>
      </c>
      <c r="Q16" s="33">
        <f t="shared" si="4"/>
        <v>3753</v>
      </c>
      <c r="R16" s="29">
        <f t="shared" si="5"/>
        <v>3208</v>
      </c>
    </row>
    <row r="17" spans="1:18" ht="13.6" x14ac:dyDescent="0.25">
      <c r="A17" s="1"/>
      <c r="B17" s="25" t="s">
        <v>9</v>
      </c>
      <c r="C17" s="51">
        <v>0</v>
      </c>
      <c r="D17" s="52">
        <v>2</v>
      </c>
      <c r="E17" s="52">
        <v>0</v>
      </c>
      <c r="F17" s="48">
        <v>2</v>
      </c>
      <c r="G17" s="23" t="str">
        <f t="shared" si="0"/>
        <v/>
      </c>
      <c r="H17" s="31">
        <f t="shared" si="0"/>
        <v>0.5</v>
      </c>
      <c r="I17" s="35">
        <f t="shared" si="2"/>
        <v>0</v>
      </c>
      <c r="J17" s="33">
        <f t="shared" si="3"/>
        <v>4</v>
      </c>
      <c r="K17" s="21">
        <v>0</v>
      </c>
      <c r="L17" s="22">
        <v>15</v>
      </c>
      <c r="M17" s="22">
        <v>0</v>
      </c>
      <c r="N17" s="22">
        <v>19</v>
      </c>
      <c r="O17" s="23" t="str">
        <f t="shared" si="1"/>
        <v/>
      </c>
      <c r="P17" s="31">
        <f t="shared" si="1"/>
        <v>0.55882352941176472</v>
      </c>
      <c r="Q17" s="33">
        <f t="shared" si="4"/>
        <v>0</v>
      </c>
      <c r="R17" s="29">
        <f t="shared" si="5"/>
        <v>34</v>
      </c>
    </row>
    <row r="18" spans="1:18" ht="13.6" x14ac:dyDescent="0.25">
      <c r="A18" s="1"/>
      <c r="B18" s="25" t="s">
        <v>10</v>
      </c>
      <c r="C18" s="21">
        <v>283</v>
      </c>
      <c r="D18" s="22">
        <v>210</v>
      </c>
      <c r="E18" s="22">
        <v>141</v>
      </c>
      <c r="F18" s="22">
        <v>249</v>
      </c>
      <c r="G18" s="23">
        <f t="shared" si="0"/>
        <v>0.33254716981132076</v>
      </c>
      <c r="H18" s="31">
        <f t="shared" si="0"/>
        <v>0.54248366013071891</v>
      </c>
      <c r="I18" s="35">
        <f t="shared" si="2"/>
        <v>424</v>
      </c>
      <c r="J18" s="33">
        <f t="shared" si="3"/>
        <v>459</v>
      </c>
      <c r="K18" s="21">
        <v>4007</v>
      </c>
      <c r="L18" s="22">
        <v>3231</v>
      </c>
      <c r="M18" s="22">
        <v>2045</v>
      </c>
      <c r="N18" s="22">
        <v>2249</v>
      </c>
      <c r="O18" s="23">
        <f t="shared" si="1"/>
        <v>0.33790482485128881</v>
      </c>
      <c r="P18" s="31">
        <f t="shared" si="1"/>
        <v>0.41040145985401461</v>
      </c>
      <c r="Q18" s="33">
        <f t="shared" si="4"/>
        <v>6052</v>
      </c>
      <c r="R18" s="29">
        <f t="shared" si="5"/>
        <v>5480</v>
      </c>
    </row>
    <row r="19" spans="1:18" ht="13.6" x14ac:dyDescent="0.25">
      <c r="A19" s="1"/>
      <c r="B19" s="25" t="s">
        <v>11</v>
      </c>
      <c r="C19" s="21">
        <v>306</v>
      </c>
      <c r="D19" s="22">
        <v>264</v>
      </c>
      <c r="E19" s="22">
        <v>735</v>
      </c>
      <c r="F19" s="22">
        <v>947</v>
      </c>
      <c r="G19" s="23">
        <f t="shared" si="0"/>
        <v>0.70605187319884721</v>
      </c>
      <c r="H19" s="31">
        <f t="shared" si="0"/>
        <v>0.78199834847233696</v>
      </c>
      <c r="I19" s="35">
        <f t="shared" si="2"/>
        <v>1041</v>
      </c>
      <c r="J19" s="33">
        <f t="shared" si="3"/>
        <v>1211</v>
      </c>
      <c r="K19" s="21">
        <v>2647</v>
      </c>
      <c r="L19" s="22">
        <v>2394</v>
      </c>
      <c r="M19" s="22">
        <v>6636</v>
      </c>
      <c r="N19" s="22">
        <v>6910</v>
      </c>
      <c r="O19" s="23">
        <f t="shared" si="1"/>
        <v>0.71485511149412906</v>
      </c>
      <c r="P19" s="31">
        <f t="shared" si="1"/>
        <v>0.74269131556319867</v>
      </c>
      <c r="Q19" s="33">
        <f t="shared" si="4"/>
        <v>9283</v>
      </c>
      <c r="R19" s="29">
        <f t="shared" si="5"/>
        <v>9304</v>
      </c>
    </row>
    <row r="20" spans="1:18" ht="13.6" x14ac:dyDescent="0.25">
      <c r="A20" s="1"/>
      <c r="B20" s="25" t="s">
        <v>12</v>
      </c>
      <c r="C20" s="21">
        <v>138</v>
      </c>
      <c r="D20" s="22">
        <v>54</v>
      </c>
      <c r="E20" s="22">
        <v>177</v>
      </c>
      <c r="F20" s="22">
        <v>220</v>
      </c>
      <c r="G20" s="23">
        <f t="shared" si="0"/>
        <v>0.56190476190476191</v>
      </c>
      <c r="H20" s="31">
        <f t="shared" si="0"/>
        <v>0.8029197080291971</v>
      </c>
      <c r="I20" s="35">
        <f t="shared" si="2"/>
        <v>315</v>
      </c>
      <c r="J20" s="33">
        <f t="shared" si="3"/>
        <v>274</v>
      </c>
      <c r="K20" s="21">
        <v>1429</v>
      </c>
      <c r="L20" s="22">
        <v>800</v>
      </c>
      <c r="M20" s="22">
        <v>1652</v>
      </c>
      <c r="N20" s="22">
        <v>1829</v>
      </c>
      <c r="O20" s="23">
        <f t="shared" si="1"/>
        <v>0.5361895488477767</v>
      </c>
      <c r="P20" s="31">
        <f t="shared" si="1"/>
        <v>0.69570178775199698</v>
      </c>
      <c r="Q20" s="33">
        <f t="shared" si="4"/>
        <v>3081</v>
      </c>
      <c r="R20" s="29">
        <f t="shared" si="5"/>
        <v>2629</v>
      </c>
    </row>
    <row r="21" spans="1:18" ht="13.6" x14ac:dyDescent="0.25">
      <c r="A21" s="1"/>
      <c r="B21" s="25" t="s">
        <v>13</v>
      </c>
      <c r="C21" s="21">
        <v>413</v>
      </c>
      <c r="D21" s="22">
        <v>327</v>
      </c>
      <c r="E21" s="22">
        <v>758</v>
      </c>
      <c r="F21" s="22">
        <v>456</v>
      </c>
      <c r="G21" s="23">
        <f t="shared" si="0"/>
        <v>0.64730999146029033</v>
      </c>
      <c r="H21" s="31">
        <f t="shared" si="0"/>
        <v>0.58237547892720309</v>
      </c>
      <c r="I21" s="35">
        <f t="shared" si="2"/>
        <v>1171</v>
      </c>
      <c r="J21" s="33">
        <f t="shared" si="3"/>
        <v>783</v>
      </c>
      <c r="K21" s="21">
        <v>3402</v>
      </c>
      <c r="L21" s="22">
        <v>3379</v>
      </c>
      <c r="M21" s="22">
        <v>3844</v>
      </c>
      <c r="N21" s="22">
        <v>3640</v>
      </c>
      <c r="O21" s="23">
        <f t="shared" si="1"/>
        <v>0.53049958597847091</v>
      </c>
      <c r="P21" s="31">
        <f t="shared" si="1"/>
        <v>0.51859239207864372</v>
      </c>
      <c r="Q21" s="33">
        <f t="shared" si="4"/>
        <v>7246</v>
      </c>
      <c r="R21" s="29">
        <f t="shared" si="5"/>
        <v>7019</v>
      </c>
    </row>
    <row r="22" spans="1:18" ht="13.6" x14ac:dyDescent="0.25">
      <c r="A22" s="1"/>
      <c r="B22" s="25" t="s">
        <v>14</v>
      </c>
      <c r="C22" s="21">
        <v>1</v>
      </c>
      <c r="D22" s="22">
        <v>2</v>
      </c>
      <c r="E22" s="22">
        <v>0</v>
      </c>
      <c r="F22" s="22">
        <v>0</v>
      </c>
      <c r="G22" s="23" t="str">
        <f t="shared" si="0"/>
        <v/>
      </c>
      <c r="H22" s="31" t="str">
        <f t="shared" si="0"/>
        <v/>
      </c>
      <c r="I22" s="35">
        <f t="shared" si="2"/>
        <v>1</v>
      </c>
      <c r="J22" s="33">
        <f t="shared" si="3"/>
        <v>2</v>
      </c>
      <c r="K22" s="21">
        <v>21</v>
      </c>
      <c r="L22" s="22">
        <v>22</v>
      </c>
      <c r="M22" s="22">
        <v>11</v>
      </c>
      <c r="N22" s="22">
        <v>9</v>
      </c>
      <c r="O22" s="23">
        <f t="shared" si="1"/>
        <v>0.34375</v>
      </c>
      <c r="P22" s="31">
        <f t="shared" si="1"/>
        <v>0.29032258064516131</v>
      </c>
      <c r="Q22" s="33">
        <f t="shared" si="4"/>
        <v>32</v>
      </c>
      <c r="R22" s="29">
        <f t="shared" si="5"/>
        <v>31</v>
      </c>
    </row>
    <row r="23" spans="1:18" ht="13.6" x14ac:dyDescent="0.25">
      <c r="A23" s="1"/>
      <c r="B23" s="25" t="s">
        <v>15</v>
      </c>
      <c r="C23" s="21">
        <v>8</v>
      </c>
      <c r="D23" s="22">
        <v>1</v>
      </c>
      <c r="E23" s="22">
        <v>28</v>
      </c>
      <c r="F23" s="22">
        <v>2</v>
      </c>
      <c r="G23" s="23">
        <f t="shared" si="0"/>
        <v>0.77777777777777779</v>
      </c>
      <c r="H23" s="31">
        <f t="shared" si="0"/>
        <v>0.66666666666666663</v>
      </c>
      <c r="I23" s="35">
        <f t="shared" si="2"/>
        <v>36</v>
      </c>
      <c r="J23" s="33">
        <f t="shared" si="3"/>
        <v>3</v>
      </c>
      <c r="K23" s="21">
        <v>88</v>
      </c>
      <c r="L23" s="22">
        <v>45</v>
      </c>
      <c r="M23" s="22">
        <v>349</v>
      </c>
      <c r="N23" s="22">
        <v>83</v>
      </c>
      <c r="O23" s="23">
        <f t="shared" si="1"/>
        <v>0.7986270022883295</v>
      </c>
      <c r="P23" s="31">
        <f t="shared" si="1"/>
        <v>0.6484375</v>
      </c>
      <c r="Q23" s="33">
        <f t="shared" si="4"/>
        <v>437</v>
      </c>
      <c r="R23" s="29">
        <f t="shared" si="5"/>
        <v>128</v>
      </c>
    </row>
    <row r="24" spans="1:18" ht="13.6" x14ac:dyDescent="0.25">
      <c r="A24" s="1"/>
      <c r="B24" s="25" t="s">
        <v>16</v>
      </c>
      <c r="C24" s="21">
        <v>29</v>
      </c>
      <c r="D24" s="22">
        <v>17</v>
      </c>
      <c r="E24" s="22">
        <v>66</v>
      </c>
      <c r="F24" s="22">
        <v>69</v>
      </c>
      <c r="G24" s="23">
        <f t="shared" si="0"/>
        <v>0.69473684210526321</v>
      </c>
      <c r="H24" s="31">
        <f t="shared" si="0"/>
        <v>0.80232558139534882</v>
      </c>
      <c r="I24" s="35">
        <f t="shared" si="2"/>
        <v>95</v>
      </c>
      <c r="J24" s="33">
        <f t="shared" si="3"/>
        <v>86</v>
      </c>
      <c r="K24" s="21">
        <v>137</v>
      </c>
      <c r="L24" s="22">
        <v>170</v>
      </c>
      <c r="M24" s="22">
        <v>624</v>
      </c>
      <c r="N24" s="22">
        <v>714</v>
      </c>
      <c r="O24" s="23">
        <f t="shared" si="1"/>
        <v>0.8199737187910644</v>
      </c>
      <c r="P24" s="31">
        <f t="shared" si="1"/>
        <v>0.80769230769230771</v>
      </c>
      <c r="Q24" s="33">
        <f t="shared" si="4"/>
        <v>761</v>
      </c>
      <c r="R24" s="29">
        <f t="shared" si="5"/>
        <v>884</v>
      </c>
    </row>
    <row r="25" spans="1:18" ht="13.6" x14ac:dyDescent="0.25">
      <c r="A25" s="1"/>
      <c r="B25" s="25" t="s">
        <v>17</v>
      </c>
      <c r="C25" s="21">
        <v>1069</v>
      </c>
      <c r="D25" s="22">
        <v>1091</v>
      </c>
      <c r="E25" s="22">
        <v>1111</v>
      </c>
      <c r="F25" s="22">
        <v>627</v>
      </c>
      <c r="G25" s="23">
        <f t="shared" si="0"/>
        <v>0.50963302752293582</v>
      </c>
      <c r="H25" s="31">
        <f t="shared" si="0"/>
        <v>0.3649592549476135</v>
      </c>
      <c r="I25" s="35">
        <f t="shared" si="2"/>
        <v>2180</v>
      </c>
      <c r="J25" s="33">
        <f t="shared" si="3"/>
        <v>1718</v>
      </c>
      <c r="K25" s="21">
        <v>9765</v>
      </c>
      <c r="L25" s="22">
        <v>8334</v>
      </c>
      <c r="M25" s="22">
        <v>6596</v>
      </c>
      <c r="N25" s="22">
        <v>4996</v>
      </c>
      <c r="O25" s="23">
        <f t="shared" si="1"/>
        <v>0.40315384145223399</v>
      </c>
      <c r="P25" s="31">
        <f t="shared" si="1"/>
        <v>0.37479369842460614</v>
      </c>
      <c r="Q25" s="33">
        <f t="shared" si="4"/>
        <v>16361</v>
      </c>
      <c r="R25" s="29">
        <f t="shared" si="5"/>
        <v>13330</v>
      </c>
    </row>
    <row r="26" spans="1:18" ht="13.6" x14ac:dyDescent="0.25">
      <c r="A26" s="1"/>
      <c r="B26" s="25" t="s">
        <v>18</v>
      </c>
      <c r="C26" s="21">
        <v>0</v>
      </c>
      <c r="D26" s="22">
        <v>0</v>
      </c>
      <c r="E26" s="22">
        <v>1</v>
      </c>
      <c r="F26" s="22">
        <v>2</v>
      </c>
      <c r="G26" s="23">
        <f t="shared" ref="G26:H47" si="6">IF(E26=0,"",SUM(E26/I26))</f>
        <v>1</v>
      </c>
      <c r="H26" s="31">
        <f t="shared" si="6"/>
        <v>1</v>
      </c>
      <c r="I26" s="35">
        <f t="shared" si="2"/>
        <v>1</v>
      </c>
      <c r="J26" s="33">
        <f t="shared" si="3"/>
        <v>2</v>
      </c>
      <c r="K26" s="21">
        <v>4</v>
      </c>
      <c r="L26" s="22">
        <v>4</v>
      </c>
      <c r="M26" s="22">
        <v>22</v>
      </c>
      <c r="N26" s="22">
        <v>12</v>
      </c>
      <c r="O26" s="23">
        <f t="shared" si="1"/>
        <v>0.84615384615384615</v>
      </c>
      <c r="P26" s="31">
        <f t="shared" si="1"/>
        <v>0.75</v>
      </c>
      <c r="Q26" s="33">
        <f t="shared" si="4"/>
        <v>26</v>
      </c>
      <c r="R26" s="29">
        <f t="shared" si="5"/>
        <v>16</v>
      </c>
    </row>
    <row r="27" spans="1:18" ht="13.6" x14ac:dyDescent="0.25">
      <c r="A27" s="1"/>
      <c r="B27" s="26" t="s">
        <v>46</v>
      </c>
      <c r="C27" s="21">
        <v>0</v>
      </c>
      <c r="D27" s="22">
        <v>4</v>
      </c>
      <c r="E27" s="22">
        <v>0</v>
      </c>
      <c r="F27" s="22">
        <v>17</v>
      </c>
      <c r="G27" s="23" t="str">
        <f t="shared" si="6"/>
        <v/>
      </c>
      <c r="H27" s="31">
        <f t="shared" si="6"/>
        <v>0.80952380952380953</v>
      </c>
      <c r="I27" s="35">
        <f>SUM(C27,E27)</f>
        <v>0</v>
      </c>
      <c r="J27" s="33">
        <f>SUM(D27,F27)</f>
        <v>21</v>
      </c>
      <c r="K27" s="21">
        <v>7</v>
      </c>
      <c r="L27" s="22">
        <v>37</v>
      </c>
      <c r="M27" s="22">
        <v>19</v>
      </c>
      <c r="N27" s="22">
        <v>180</v>
      </c>
      <c r="O27" s="23">
        <f t="shared" si="1"/>
        <v>0.73076923076923073</v>
      </c>
      <c r="P27" s="31">
        <f t="shared" si="1"/>
        <v>0.82949308755760365</v>
      </c>
      <c r="Q27" s="33">
        <f>SUM(K27,M27)</f>
        <v>26</v>
      </c>
      <c r="R27" s="29">
        <f>SUM(L27,N27)</f>
        <v>217</v>
      </c>
    </row>
    <row r="28" spans="1:18" ht="13.6" x14ac:dyDescent="0.25">
      <c r="A28" s="1"/>
      <c r="B28" s="25" t="s">
        <v>19</v>
      </c>
      <c r="C28" s="21">
        <v>19</v>
      </c>
      <c r="D28" s="22">
        <v>15</v>
      </c>
      <c r="E28" s="22">
        <v>70</v>
      </c>
      <c r="F28" s="22">
        <v>35</v>
      </c>
      <c r="G28" s="23">
        <f t="shared" si="6"/>
        <v>0.7865168539325843</v>
      </c>
      <c r="H28" s="31">
        <f t="shared" si="6"/>
        <v>0.7</v>
      </c>
      <c r="I28" s="35">
        <f t="shared" si="2"/>
        <v>89</v>
      </c>
      <c r="J28" s="33">
        <f t="shared" si="3"/>
        <v>50</v>
      </c>
      <c r="K28" s="21">
        <v>181</v>
      </c>
      <c r="L28" s="22">
        <v>172</v>
      </c>
      <c r="M28" s="22">
        <v>501</v>
      </c>
      <c r="N28" s="22">
        <v>530</v>
      </c>
      <c r="O28" s="23">
        <f t="shared" si="1"/>
        <v>0.73460410557184752</v>
      </c>
      <c r="P28" s="31">
        <f t="shared" si="1"/>
        <v>0.75498575498575493</v>
      </c>
      <c r="Q28" s="33">
        <f t="shared" si="4"/>
        <v>682</v>
      </c>
      <c r="R28" s="29">
        <f t="shared" si="5"/>
        <v>702</v>
      </c>
    </row>
    <row r="29" spans="1:18" ht="13.6" x14ac:dyDescent="0.25">
      <c r="A29" s="1"/>
      <c r="B29" s="25" t="s">
        <v>20</v>
      </c>
      <c r="C29" s="21">
        <v>46</v>
      </c>
      <c r="D29" s="22">
        <v>48</v>
      </c>
      <c r="E29" s="22">
        <v>133</v>
      </c>
      <c r="F29" s="22">
        <v>159</v>
      </c>
      <c r="G29" s="23">
        <f t="shared" si="6"/>
        <v>0.74301675977653636</v>
      </c>
      <c r="H29" s="31">
        <f t="shared" si="6"/>
        <v>0.76811594202898548</v>
      </c>
      <c r="I29" s="35">
        <f t="shared" si="2"/>
        <v>179</v>
      </c>
      <c r="J29" s="33">
        <f t="shared" si="3"/>
        <v>207</v>
      </c>
      <c r="K29" s="21">
        <v>292</v>
      </c>
      <c r="L29" s="22">
        <v>207</v>
      </c>
      <c r="M29" s="22">
        <v>985</v>
      </c>
      <c r="N29" s="22">
        <v>853</v>
      </c>
      <c r="O29" s="23">
        <f t="shared" si="1"/>
        <v>0.77133907595927953</v>
      </c>
      <c r="P29" s="31">
        <f t="shared" si="1"/>
        <v>0.80471698113207546</v>
      </c>
      <c r="Q29" s="33">
        <f t="shared" si="4"/>
        <v>1277</v>
      </c>
      <c r="R29" s="29">
        <f t="shared" si="5"/>
        <v>1060</v>
      </c>
    </row>
    <row r="30" spans="1:18" ht="13.6" x14ac:dyDescent="0.25">
      <c r="A30" s="1"/>
      <c r="B30" s="25" t="s">
        <v>21</v>
      </c>
      <c r="C30" s="21">
        <v>371</v>
      </c>
      <c r="D30" s="22">
        <v>466</v>
      </c>
      <c r="E30" s="22">
        <v>179</v>
      </c>
      <c r="F30" s="22">
        <v>164</v>
      </c>
      <c r="G30" s="23">
        <f t="shared" si="6"/>
        <v>0.32545454545454544</v>
      </c>
      <c r="H30" s="31">
        <f t="shared" si="6"/>
        <v>0.26031746031746034</v>
      </c>
      <c r="I30" s="35">
        <f t="shared" si="2"/>
        <v>550</v>
      </c>
      <c r="J30" s="33">
        <f t="shared" si="3"/>
        <v>630</v>
      </c>
      <c r="K30" s="21">
        <v>3785</v>
      </c>
      <c r="L30" s="22">
        <v>2433</v>
      </c>
      <c r="M30" s="22">
        <v>1426</v>
      </c>
      <c r="N30" s="22">
        <v>1443</v>
      </c>
      <c r="O30" s="23">
        <f t="shared" si="1"/>
        <v>0.2736518902322011</v>
      </c>
      <c r="P30" s="31">
        <f t="shared" si="1"/>
        <v>0.37229102167182665</v>
      </c>
      <c r="Q30" s="33">
        <f t="shared" si="4"/>
        <v>5211</v>
      </c>
      <c r="R30" s="29">
        <f t="shared" si="5"/>
        <v>3876</v>
      </c>
    </row>
    <row r="31" spans="1:18" ht="13.6" x14ac:dyDescent="0.25">
      <c r="A31" s="1"/>
      <c r="B31" s="25" t="s">
        <v>22</v>
      </c>
      <c r="C31" s="21">
        <v>321</v>
      </c>
      <c r="D31" s="22">
        <v>279</v>
      </c>
      <c r="E31" s="22">
        <v>1197</v>
      </c>
      <c r="F31" s="22">
        <v>1028</v>
      </c>
      <c r="G31" s="23">
        <f t="shared" si="6"/>
        <v>0.78853754940711462</v>
      </c>
      <c r="H31" s="31">
        <f t="shared" si="6"/>
        <v>0.78653404743687838</v>
      </c>
      <c r="I31" s="35">
        <f t="shared" si="2"/>
        <v>1518</v>
      </c>
      <c r="J31" s="33">
        <f t="shared" si="3"/>
        <v>1307</v>
      </c>
      <c r="K31" s="21">
        <v>3064</v>
      </c>
      <c r="L31" s="22">
        <v>2600</v>
      </c>
      <c r="M31" s="22">
        <v>9551</v>
      </c>
      <c r="N31" s="22">
        <v>7525</v>
      </c>
      <c r="O31" s="23">
        <f t="shared" si="1"/>
        <v>0.75711454617518825</v>
      </c>
      <c r="P31" s="31">
        <f t="shared" si="1"/>
        <v>0.74320987654320991</v>
      </c>
      <c r="Q31" s="33">
        <f t="shared" si="4"/>
        <v>12615</v>
      </c>
      <c r="R31" s="29">
        <f t="shared" si="5"/>
        <v>10125</v>
      </c>
    </row>
    <row r="32" spans="1:18" ht="13.6" x14ac:dyDescent="0.25">
      <c r="A32" s="1"/>
      <c r="B32" s="25" t="s">
        <v>23</v>
      </c>
      <c r="C32" s="21">
        <v>95</v>
      </c>
      <c r="D32" s="22">
        <v>101</v>
      </c>
      <c r="E32" s="22">
        <v>198</v>
      </c>
      <c r="F32" s="22">
        <v>462</v>
      </c>
      <c r="G32" s="23">
        <f t="shared" si="6"/>
        <v>0.67576791808873715</v>
      </c>
      <c r="H32" s="31">
        <f t="shared" si="6"/>
        <v>0.82060390763765545</v>
      </c>
      <c r="I32" s="35">
        <f t="shared" si="2"/>
        <v>293</v>
      </c>
      <c r="J32" s="33">
        <f t="shared" si="3"/>
        <v>563</v>
      </c>
      <c r="K32" s="21">
        <v>925</v>
      </c>
      <c r="L32" s="22">
        <v>807</v>
      </c>
      <c r="M32" s="22">
        <v>1134</v>
      </c>
      <c r="N32" s="22">
        <v>1274</v>
      </c>
      <c r="O32" s="23">
        <f t="shared" si="1"/>
        <v>0.55075279261777565</v>
      </c>
      <c r="P32" s="31">
        <f t="shared" si="1"/>
        <v>0.61220567035079287</v>
      </c>
      <c r="Q32" s="33">
        <f t="shared" si="4"/>
        <v>2059</v>
      </c>
      <c r="R32" s="29">
        <f t="shared" si="5"/>
        <v>2081</v>
      </c>
    </row>
    <row r="33" spans="1:18" ht="13.6" x14ac:dyDescent="0.25">
      <c r="A33" s="1"/>
      <c r="B33" s="25" t="s">
        <v>24</v>
      </c>
      <c r="C33" s="21">
        <v>150</v>
      </c>
      <c r="D33" s="22">
        <v>206</v>
      </c>
      <c r="E33" s="22">
        <v>335</v>
      </c>
      <c r="F33" s="22">
        <v>386</v>
      </c>
      <c r="G33" s="23">
        <f t="shared" si="6"/>
        <v>0.69072164948453607</v>
      </c>
      <c r="H33" s="31">
        <f t="shared" si="6"/>
        <v>0.65202702702702697</v>
      </c>
      <c r="I33" s="35">
        <f t="shared" si="2"/>
        <v>485</v>
      </c>
      <c r="J33" s="33">
        <f t="shared" si="3"/>
        <v>592</v>
      </c>
      <c r="K33" s="21">
        <v>1108</v>
      </c>
      <c r="L33" s="22">
        <v>1536</v>
      </c>
      <c r="M33" s="22">
        <v>1968</v>
      </c>
      <c r="N33" s="22">
        <v>2345</v>
      </c>
      <c r="O33" s="23">
        <f t="shared" si="1"/>
        <v>0.63979193758127439</v>
      </c>
      <c r="P33" s="31">
        <f t="shared" si="1"/>
        <v>0.60422571502190159</v>
      </c>
      <c r="Q33" s="33">
        <f t="shared" si="4"/>
        <v>3076</v>
      </c>
      <c r="R33" s="29">
        <f t="shared" si="5"/>
        <v>3881</v>
      </c>
    </row>
    <row r="34" spans="1:18" ht="13.6" x14ac:dyDescent="0.25">
      <c r="A34" s="1"/>
      <c r="B34" s="25" t="s">
        <v>25</v>
      </c>
      <c r="C34" s="21">
        <v>476</v>
      </c>
      <c r="D34" s="22">
        <v>588</v>
      </c>
      <c r="E34" s="22">
        <v>319</v>
      </c>
      <c r="F34" s="22">
        <v>274</v>
      </c>
      <c r="G34" s="23">
        <f t="shared" si="6"/>
        <v>0.40125786163522015</v>
      </c>
      <c r="H34" s="31">
        <f t="shared" si="6"/>
        <v>0.31786542923433875</v>
      </c>
      <c r="I34" s="35">
        <f t="shared" si="2"/>
        <v>795</v>
      </c>
      <c r="J34" s="33">
        <f t="shared" si="3"/>
        <v>862</v>
      </c>
      <c r="K34" s="21">
        <v>4164</v>
      </c>
      <c r="L34" s="22">
        <v>4976</v>
      </c>
      <c r="M34" s="22">
        <v>3189</v>
      </c>
      <c r="N34" s="22">
        <v>3421</v>
      </c>
      <c r="O34" s="23">
        <f t="shared" si="1"/>
        <v>0.43370053039575684</v>
      </c>
      <c r="P34" s="31">
        <f t="shared" si="1"/>
        <v>0.40740740740740738</v>
      </c>
      <c r="Q34" s="33">
        <f t="shared" si="4"/>
        <v>7353</v>
      </c>
      <c r="R34" s="29">
        <f t="shared" si="5"/>
        <v>8397</v>
      </c>
    </row>
    <row r="35" spans="1:18" ht="13.6" x14ac:dyDescent="0.25">
      <c r="A35" s="1"/>
      <c r="B35" s="25" t="s">
        <v>26</v>
      </c>
      <c r="C35" s="21">
        <v>293</v>
      </c>
      <c r="D35" s="22">
        <v>140</v>
      </c>
      <c r="E35" s="22">
        <v>512</v>
      </c>
      <c r="F35" s="22">
        <v>434</v>
      </c>
      <c r="G35" s="23">
        <f t="shared" si="6"/>
        <v>0.63602484472049692</v>
      </c>
      <c r="H35" s="31">
        <f t="shared" si="6"/>
        <v>0.75609756097560976</v>
      </c>
      <c r="I35" s="35">
        <f t="shared" si="2"/>
        <v>805</v>
      </c>
      <c r="J35" s="33">
        <f t="shared" si="3"/>
        <v>574</v>
      </c>
      <c r="K35" s="21">
        <v>2536</v>
      </c>
      <c r="L35" s="22">
        <v>1552</v>
      </c>
      <c r="M35" s="22">
        <v>3511</v>
      </c>
      <c r="N35" s="22">
        <v>3467</v>
      </c>
      <c r="O35" s="23">
        <f t="shared" si="1"/>
        <v>0.58061848850669751</v>
      </c>
      <c r="P35" s="31">
        <f t="shared" si="1"/>
        <v>0.69077505479179124</v>
      </c>
      <c r="Q35" s="33">
        <f t="shared" si="4"/>
        <v>6047</v>
      </c>
      <c r="R35" s="29">
        <f t="shared" si="5"/>
        <v>5019</v>
      </c>
    </row>
    <row r="36" spans="1:18" ht="13.6" x14ac:dyDescent="0.25">
      <c r="A36" s="1"/>
      <c r="B36" s="25" t="s">
        <v>27</v>
      </c>
      <c r="C36" s="21">
        <v>501</v>
      </c>
      <c r="D36" s="22">
        <v>463</v>
      </c>
      <c r="E36" s="22">
        <v>490</v>
      </c>
      <c r="F36" s="22">
        <v>299</v>
      </c>
      <c r="G36" s="23">
        <f t="shared" si="6"/>
        <v>0.4944500504540868</v>
      </c>
      <c r="H36" s="31">
        <f t="shared" si="6"/>
        <v>0.39238845144356954</v>
      </c>
      <c r="I36" s="35">
        <f t="shared" si="2"/>
        <v>991</v>
      </c>
      <c r="J36" s="33">
        <f t="shared" si="3"/>
        <v>762</v>
      </c>
      <c r="K36" s="21">
        <v>4863</v>
      </c>
      <c r="L36" s="22">
        <v>3848</v>
      </c>
      <c r="M36" s="22">
        <v>3178</v>
      </c>
      <c r="N36" s="22">
        <v>2974</v>
      </c>
      <c r="O36" s="23">
        <f t="shared" si="1"/>
        <v>0.39522447456783982</v>
      </c>
      <c r="P36" s="31">
        <f t="shared" si="1"/>
        <v>0.43594253884491352</v>
      </c>
      <c r="Q36" s="33">
        <f t="shared" si="4"/>
        <v>8041</v>
      </c>
      <c r="R36" s="29">
        <f t="shared" si="5"/>
        <v>6822</v>
      </c>
    </row>
    <row r="37" spans="1:18" ht="13.6" x14ac:dyDescent="0.25">
      <c r="A37" s="1"/>
      <c r="B37" s="25" t="s">
        <v>28</v>
      </c>
      <c r="C37" s="21">
        <v>36</v>
      </c>
      <c r="D37" s="22">
        <v>27</v>
      </c>
      <c r="E37" s="22">
        <v>55</v>
      </c>
      <c r="F37" s="22">
        <v>47</v>
      </c>
      <c r="G37" s="23">
        <f t="shared" si="6"/>
        <v>0.60439560439560436</v>
      </c>
      <c r="H37" s="31">
        <f t="shared" si="6"/>
        <v>0.63513513513513509</v>
      </c>
      <c r="I37" s="35">
        <f t="shared" si="2"/>
        <v>91</v>
      </c>
      <c r="J37" s="33">
        <f t="shared" si="3"/>
        <v>74</v>
      </c>
      <c r="K37" s="21">
        <v>542</v>
      </c>
      <c r="L37" s="22">
        <v>542</v>
      </c>
      <c r="M37" s="22">
        <v>494</v>
      </c>
      <c r="N37" s="22">
        <v>478</v>
      </c>
      <c r="O37" s="23">
        <f t="shared" si="1"/>
        <v>0.47683397683397682</v>
      </c>
      <c r="P37" s="31">
        <f t="shared" si="1"/>
        <v>0.46862745098039216</v>
      </c>
      <c r="Q37" s="33">
        <f t="shared" si="4"/>
        <v>1036</v>
      </c>
      <c r="R37" s="29">
        <f t="shared" si="5"/>
        <v>1020</v>
      </c>
    </row>
    <row r="38" spans="1:18" ht="13.6" x14ac:dyDescent="0.25">
      <c r="A38" s="1"/>
      <c r="B38" s="25" t="s">
        <v>29</v>
      </c>
      <c r="C38" s="21">
        <v>413</v>
      </c>
      <c r="D38" s="22">
        <v>270</v>
      </c>
      <c r="E38" s="22">
        <v>680</v>
      </c>
      <c r="F38" s="22">
        <v>397</v>
      </c>
      <c r="G38" s="23">
        <f t="shared" si="6"/>
        <v>0.62214089661482164</v>
      </c>
      <c r="H38" s="31">
        <f t="shared" si="6"/>
        <v>0.59520239880059966</v>
      </c>
      <c r="I38" s="35">
        <f t="shared" si="2"/>
        <v>1093</v>
      </c>
      <c r="J38" s="33">
        <f t="shared" si="3"/>
        <v>667</v>
      </c>
      <c r="K38" s="21">
        <v>5126</v>
      </c>
      <c r="L38" s="22">
        <v>4178</v>
      </c>
      <c r="M38" s="22">
        <v>4604</v>
      </c>
      <c r="N38" s="22">
        <v>3844</v>
      </c>
      <c r="O38" s="23">
        <f t="shared" si="1"/>
        <v>0.47317574511819116</v>
      </c>
      <c r="P38" s="31">
        <f t="shared" si="1"/>
        <v>0.47918224881575666</v>
      </c>
      <c r="Q38" s="33">
        <f t="shared" si="4"/>
        <v>9730</v>
      </c>
      <c r="R38" s="29">
        <f t="shared" si="5"/>
        <v>8022</v>
      </c>
    </row>
    <row r="39" spans="1:18" ht="13.6" x14ac:dyDescent="0.25">
      <c r="A39" s="1"/>
      <c r="B39" s="25" t="s">
        <v>30</v>
      </c>
      <c r="C39" s="21">
        <v>0</v>
      </c>
      <c r="D39" s="22">
        <v>0</v>
      </c>
      <c r="E39" s="22">
        <v>0</v>
      </c>
      <c r="F39" s="22">
        <v>2</v>
      </c>
      <c r="G39" s="23" t="str">
        <f t="shared" si="6"/>
        <v/>
      </c>
      <c r="H39" s="31">
        <f t="shared" si="6"/>
        <v>1</v>
      </c>
      <c r="I39" s="35">
        <f t="shared" si="2"/>
        <v>0</v>
      </c>
      <c r="J39" s="33">
        <f t="shared" si="3"/>
        <v>2</v>
      </c>
      <c r="K39" s="21">
        <v>0</v>
      </c>
      <c r="L39" s="22">
        <v>113</v>
      </c>
      <c r="M39" s="22">
        <v>2</v>
      </c>
      <c r="N39" s="22">
        <v>8</v>
      </c>
      <c r="O39" s="23">
        <f t="shared" si="1"/>
        <v>1</v>
      </c>
      <c r="P39" s="31">
        <f t="shared" si="1"/>
        <v>6.6115702479338845E-2</v>
      </c>
      <c r="Q39" s="33">
        <f t="shared" si="4"/>
        <v>2</v>
      </c>
      <c r="R39" s="29">
        <f t="shared" si="5"/>
        <v>121</v>
      </c>
    </row>
    <row r="40" spans="1:18" ht="13.6" x14ac:dyDescent="0.25">
      <c r="A40" s="1"/>
      <c r="B40" s="25" t="s">
        <v>31</v>
      </c>
      <c r="C40" s="21">
        <v>300</v>
      </c>
      <c r="D40" s="22">
        <v>213</v>
      </c>
      <c r="E40" s="22">
        <v>117</v>
      </c>
      <c r="F40" s="22">
        <v>214</v>
      </c>
      <c r="G40" s="23">
        <f t="shared" si="6"/>
        <v>0.2805755395683453</v>
      </c>
      <c r="H40" s="31">
        <f t="shared" si="6"/>
        <v>0.50117096018735363</v>
      </c>
      <c r="I40" s="35">
        <f t="shared" si="2"/>
        <v>417</v>
      </c>
      <c r="J40" s="33">
        <f t="shared" si="3"/>
        <v>427</v>
      </c>
      <c r="K40" s="21">
        <v>2889</v>
      </c>
      <c r="L40" s="22">
        <v>1808</v>
      </c>
      <c r="M40" s="22">
        <v>1238</v>
      </c>
      <c r="N40" s="22">
        <v>1220</v>
      </c>
      <c r="O40" s="23">
        <f t="shared" si="1"/>
        <v>0.29997576932396414</v>
      </c>
      <c r="P40" s="31">
        <f t="shared" si="1"/>
        <v>0.40290620871862615</v>
      </c>
      <c r="Q40" s="33">
        <f t="shared" si="4"/>
        <v>4127</v>
      </c>
      <c r="R40" s="29">
        <f t="shared" si="5"/>
        <v>3028</v>
      </c>
    </row>
    <row r="41" spans="1:18" ht="13.6" x14ac:dyDescent="0.25">
      <c r="A41" s="1"/>
      <c r="B41" s="25" t="s">
        <v>32</v>
      </c>
      <c r="C41" s="21">
        <v>711</v>
      </c>
      <c r="D41" s="22">
        <v>536</v>
      </c>
      <c r="E41" s="22">
        <v>777</v>
      </c>
      <c r="F41" s="22">
        <v>758</v>
      </c>
      <c r="G41" s="23">
        <f t="shared" si="6"/>
        <v>0.52217741935483875</v>
      </c>
      <c r="H41" s="31">
        <f t="shared" si="6"/>
        <v>0.58578052550231841</v>
      </c>
      <c r="I41" s="35">
        <f t="shared" si="2"/>
        <v>1488</v>
      </c>
      <c r="J41" s="33">
        <f t="shared" si="3"/>
        <v>1294</v>
      </c>
      <c r="K41" s="21">
        <v>5527</v>
      </c>
      <c r="L41" s="22">
        <v>4926</v>
      </c>
      <c r="M41" s="22">
        <v>6592</v>
      </c>
      <c r="N41" s="22">
        <v>6360</v>
      </c>
      <c r="O41" s="23">
        <f t="shared" si="1"/>
        <v>0.54393926891657729</v>
      </c>
      <c r="P41" s="31">
        <f t="shared" si="1"/>
        <v>0.56353003721424777</v>
      </c>
      <c r="Q41" s="33">
        <f t="shared" si="4"/>
        <v>12119</v>
      </c>
      <c r="R41" s="29">
        <f t="shared" si="5"/>
        <v>11286</v>
      </c>
    </row>
    <row r="42" spans="1:18" ht="13.6" x14ac:dyDescent="0.25">
      <c r="A42" s="1"/>
      <c r="B42" s="25" t="s">
        <v>33</v>
      </c>
      <c r="C42" s="21">
        <v>2</v>
      </c>
      <c r="D42" s="22">
        <v>1</v>
      </c>
      <c r="E42" s="22">
        <v>2</v>
      </c>
      <c r="F42" s="22">
        <v>1</v>
      </c>
      <c r="G42" s="23">
        <f t="shared" si="6"/>
        <v>0.5</v>
      </c>
      <c r="H42" s="31">
        <f t="shared" si="6"/>
        <v>0.5</v>
      </c>
      <c r="I42" s="35">
        <f t="shared" si="2"/>
        <v>4</v>
      </c>
      <c r="J42" s="33">
        <f t="shared" si="3"/>
        <v>2</v>
      </c>
      <c r="K42" s="21">
        <v>8</v>
      </c>
      <c r="L42" s="22">
        <v>43</v>
      </c>
      <c r="M42" s="22">
        <v>30</v>
      </c>
      <c r="N42" s="22">
        <v>178</v>
      </c>
      <c r="O42" s="23">
        <f t="shared" si="1"/>
        <v>0.78947368421052633</v>
      </c>
      <c r="P42" s="31">
        <f t="shared" si="1"/>
        <v>0.80542986425339369</v>
      </c>
      <c r="Q42" s="33">
        <f t="shared" si="4"/>
        <v>38</v>
      </c>
      <c r="R42" s="29">
        <f t="shared" si="5"/>
        <v>221</v>
      </c>
    </row>
    <row r="43" spans="1:18" ht="13.6" x14ac:dyDescent="0.25">
      <c r="A43" s="1"/>
      <c r="B43" s="25" t="s">
        <v>34</v>
      </c>
      <c r="C43" s="21">
        <v>208</v>
      </c>
      <c r="D43" s="22">
        <v>231</v>
      </c>
      <c r="E43" s="22">
        <v>215</v>
      </c>
      <c r="F43" s="22">
        <v>262</v>
      </c>
      <c r="G43" s="23">
        <f t="shared" si="6"/>
        <v>0.50827423167848695</v>
      </c>
      <c r="H43" s="31">
        <f t="shared" si="6"/>
        <v>0.53144016227180524</v>
      </c>
      <c r="I43" s="35">
        <f t="shared" si="2"/>
        <v>423</v>
      </c>
      <c r="J43" s="33">
        <f t="shared" si="3"/>
        <v>493</v>
      </c>
      <c r="K43" s="21">
        <v>2213</v>
      </c>
      <c r="L43" s="22">
        <v>2139</v>
      </c>
      <c r="M43" s="22">
        <v>1599</v>
      </c>
      <c r="N43" s="22">
        <v>1774</v>
      </c>
      <c r="O43" s="23">
        <f t="shared" si="1"/>
        <v>0.4194648478488982</v>
      </c>
      <c r="P43" s="31">
        <f t="shared" si="1"/>
        <v>0.45336059289547664</v>
      </c>
      <c r="Q43" s="33">
        <f t="shared" si="4"/>
        <v>3812</v>
      </c>
      <c r="R43" s="29">
        <f t="shared" si="5"/>
        <v>3913</v>
      </c>
    </row>
    <row r="44" spans="1:18" ht="13.6" x14ac:dyDescent="0.25">
      <c r="A44" s="1"/>
      <c r="B44" s="25" t="s">
        <v>35</v>
      </c>
      <c r="C44" s="21">
        <v>148</v>
      </c>
      <c r="D44" s="22">
        <v>144</v>
      </c>
      <c r="E44" s="22">
        <v>85</v>
      </c>
      <c r="F44" s="22">
        <v>55</v>
      </c>
      <c r="G44" s="23">
        <f t="shared" si="6"/>
        <v>0.36480686695278969</v>
      </c>
      <c r="H44" s="31">
        <f t="shared" si="6"/>
        <v>0.27638190954773867</v>
      </c>
      <c r="I44" s="35">
        <f t="shared" si="2"/>
        <v>233</v>
      </c>
      <c r="J44" s="33">
        <f t="shared" si="3"/>
        <v>199</v>
      </c>
      <c r="K44" s="21">
        <v>1216</v>
      </c>
      <c r="L44" s="22">
        <v>1239</v>
      </c>
      <c r="M44" s="22">
        <v>673</v>
      </c>
      <c r="N44" s="22">
        <v>482</v>
      </c>
      <c r="O44" s="23">
        <f t="shared" si="1"/>
        <v>0.35627316040232926</v>
      </c>
      <c r="P44" s="31">
        <f t="shared" si="1"/>
        <v>0.28006972690296339</v>
      </c>
      <c r="Q44" s="33">
        <f t="shared" si="4"/>
        <v>1889</v>
      </c>
      <c r="R44" s="29">
        <f t="shared" si="5"/>
        <v>1721</v>
      </c>
    </row>
    <row r="45" spans="1:18" ht="13.6" x14ac:dyDescent="0.25">
      <c r="A45" s="1"/>
      <c r="B45" s="25" t="s">
        <v>36</v>
      </c>
      <c r="C45" s="21">
        <v>1116</v>
      </c>
      <c r="D45" s="22">
        <v>754</v>
      </c>
      <c r="E45" s="22">
        <v>1140</v>
      </c>
      <c r="F45" s="22">
        <v>1130</v>
      </c>
      <c r="G45" s="23">
        <f t="shared" si="6"/>
        <v>0.50531914893617025</v>
      </c>
      <c r="H45" s="31">
        <f t="shared" si="6"/>
        <v>0.5997876857749469</v>
      </c>
      <c r="I45" s="35">
        <f t="shared" si="2"/>
        <v>2256</v>
      </c>
      <c r="J45" s="33">
        <f t="shared" si="3"/>
        <v>1884</v>
      </c>
      <c r="K45" s="21">
        <v>8204</v>
      </c>
      <c r="L45" s="22">
        <v>6770</v>
      </c>
      <c r="M45" s="22">
        <v>8169</v>
      </c>
      <c r="N45" s="22">
        <v>8303</v>
      </c>
      <c r="O45" s="23">
        <f t="shared" si="1"/>
        <v>0.49893116716545532</v>
      </c>
      <c r="P45" s="31">
        <f t="shared" si="1"/>
        <v>0.55085251774696475</v>
      </c>
      <c r="Q45" s="33">
        <f t="shared" si="4"/>
        <v>16373</v>
      </c>
      <c r="R45" s="29">
        <f t="shared" si="5"/>
        <v>15073</v>
      </c>
    </row>
    <row r="46" spans="1:18" ht="13.6" x14ac:dyDescent="0.25">
      <c r="A46" s="1"/>
      <c r="B46" s="25" t="s">
        <v>37</v>
      </c>
      <c r="C46" s="21">
        <v>1849</v>
      </c>
      <c r="D46" s="22">
        <v>1504</v>
      </c>
      <c r="E46" s="22">
        <v>3140</v>
      </c>
      <c r="F46" s="22">
        <v>2645</v>
      </c>
      <c r="G46" s="23">
        <f t="shared" si="6"/>
        <v>0.62938464622168766</v>
      </c>
      <c r="H46" s="31">
        <f t="shared" si="6"/>
        <v>0.63750301277416244</v>
      </c>
      <c r="I46" s="35">
        <f t="shared" si="2"/>
        <v>4989</v>
      </c>
      <c r="J46" s="33">
        <f t="shared" si="3"/>
        <v>4149</v>
      </c>
      <c r="K46" s="21">
        <v>14062</v>
      </c>
      <c r="L46" s="22">
        <v>12014</v>
      </c>
      <c r="M46" s="22">
        <v>27549</v>
      </c>
      <c r="N46" s="22">
        <v>25728</v>
      </c>
      <c r="O46" s="23">
        <f t="shared" si="1"/>
        <v>0.6620605128451611</v>
      </c>
      <c r="P46" s="31">
        <f t="shared" si="1"/>
        <v>0.68168088601557941</v>
      </c>
      <c r="Q46" s="33">
        <f t="shared" si="4"/>
        <v>41611</v>
      </c>
      <c r="R46" s="29">
        <f t="shared" si="5"/>
        <v>37742</v>
      </c>
    </row>
    <row r="47" spans="1:18" ht="13.6" x14ac:dyDescent="0.25">
      <c r="A47" s="1"/>
      <c r="B47" s="25" t="s">
        <v>38</v>
      </c>
      <c r="C47" s="21">
        <v>1621</v>
      </c>
      <c r="D47" s="22">
        <v>2016</v>
      </c>
      <c r="E47" s="22">
        <v>3773</v>
      </c>
      <c r="F47" s="22">
        <v>4164</v>
      </c>
      <c r="G47" s="23">
        <f t="shared" si="6"/>
        <v>0.69948090470893587</v>
      </c>
      <c r="H47" s="31">
        <f t="shared" si="6"/>
        <v>0.67378640776699028</v>
      </c>
      <c r="I47" s="35">
        <f t="shared" si="2"/>
        <v>5394</v>
      </c>
      <c r="J47" s="33">
        <f t="shared" si="3"/>
        <v>6180</v>
      </c>
      <c r="K47" s="21">
        <v>14375</v>
      </c>
      <c r="L47" s="22">
        <v>12255</v>
      </c>
      <c r="M47" s="22">
        <v>35517</v>
      </c>
      <c r="N47" s="22">
        <v>35347</v>
      </c>
      <c r="O47" s="23">
        <f t="shared" si="1"/>
        <v>0.71187765573639061</v>
      </c>
      <c r="P47" s="31">
        <f t="shared" si="1"/>
        <v>0.74255283391454141</v>
      </c>
      <c r="Q47" s="33">
        <f t="shared" si="4"/>
        <v>49892</v>
      </c>
      <c r="R47" s="29">
        <f t="shared" si="5"/>
        <v>47602</v>
      </c>
    </row>
    <row r="48" spans="1:18" ht="14.3" thickBot="1" x14ac:dyDescent="0.3">
      <c r="A48" s="1"/>
      <c r="B48" s="27" t="s">
        <v>39</v>
      </c>
      <c r="C48" s="36">
        <v>118</v>
      </c>
      <c r="D48" s="37">
        <v>35</v>
      </c>
      <c r="E48" s="37">
        <v>262</v>
      </c>
      <c r="F48" s="37">
        <v>77</v>
      </c>
      <c r="G48" s="38">
        <f t="shared" ref="G48:H48" si="7">IF(E48=0,"",SUM(E48/I48))</f>
        <v>0.68947368421052635</v>
      </c>
      <c r="H48" s="39">
        <f t="shared" si="7"/>
        <v>0.6875</v>
      </c>
      <c r="I48" s="40">
        <f t="shared" si="2"/>
        <v>380</v>
      </c>
      <c r="J48" s="41">
        <f t="shared" si="3"/>
        <v>112</v>
      </c>
      <c r="K48" s="36">
        <v>371</v>
      </c>
      <c r="L48" s="37">
        <v>350</v>
      </c>
      <c r="M48" s="37">
        <v>880</v>
      </c>
      <c r="N48" s="37">
        <v>674</v>
      </c>
      <c r="O48" s="38">
        <f t="shared" si="1"/>
        <v>0.70343725019984016</v>
      </c>
      <c r="P48" s="39">
        <f t="shared" si="1"/>
        <v>0.658203125</v>
      </c>
      <c r="Q48" s="41">
        <f t="shared" si="4"/>
        <v>1251</v>
      </c>
      <c r="R48" s="42">
        <f t="shared" si="5"/>
        <v>1024</v>
      </c>
    </row>
    <row r="49" spans="3:18" s="3" customFormat="1" ht="14.3" thickBot="1" x14ac:dyDescent="0.3">
      <c r="C49" s="14">
        <f>SUM(C9:C48)</f>
        <v>12280</v>
      </c>
      <c r="D49" s="43">
        <f t="shared" ref="D49:F49" si="8">SUM(D9:D48)</f>
        <v>11172</v>
      </c>
      <c r="E49" s="43">
        <f t="shared" si="8"/>
        <v>20012</v>
      </c>
      <c r="F49" s="43">
        <f t="shared" si="8"/>
        <v>18481</v>
      </c>
      <c r="G49" s="44">
        <f>E49/I49</f>
        <v>0.61972005450266321</v>
      </c>
      <c r="H49" s="44">
        <f t="shared" ref="H49" si="9">F49/J49</f>
        <v>0.62324216774019492</v>
      </c>
      <c r="I49" s="45">
        <f t="shared" si="2"/>
        <v>32292</v>
      </c>
      <c r="J49" s="46">
        <f t="shared" si="3"/>
        <v>29653</v>
      </c>
      <c r="K49" s="43">
        <f t="shared" ref="K49" si="10">SUM(K9:K48)</f>
        <v>108837</v>
      </c>
      <c r="L49" s="43">
        <f t="shared" ref="L49" si="11">SUM(L9:L48)</f>
        <v>93335</v>
      </c>
      <c r="M49" s="43">
        <f t="shared" ref="M49" si="12">SUM(M9:M48)</f>
        <v>162559</v>
      </c>
      <c r="N49" s="43">
        <f t="shared" ref="N49" si="13">SUM(N9:N48)</f>
        <v>155318</v>
      </c>
      <c r="O49" s="44">
        <f>M49/Q49</f>
        <v>0.59897345576205985</v>
      </c>
      <c r="P49" s="44">
        <f t="shared" ref="P49" si="14">N49/R49</f>
        <v>0.62463754710379527</v>
      </c>
      <c r="Q49" s="46">
        <f t="shared" si="4"/>
        <v>271396</v>
      </c>
      <c r="R49" s="46">
        <f t="shared" si="5"/>
        <v>248653</v>
      </c>
    </row>
    <row r="50" spans="3:18" ht="14.3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ht="13.6" x14ac:dyDescent="0.25">
      <c r="C51" s="15"/>
      <c r="D51" s="15"/>
      <c r="E51" s="15"/>
      <c r="F51" s="15"/>
      <c r="H51" s="9"/>
      <c r="I51" s="9"/>
      <c r="J51" s="9"/>
      <c r="K51" s="11"/>
      <c r="L51" s="11"/>
      <c r="M51" s="9"/>
    </row>
    <row r="52" spans="3:18" x14ac:dyDescent="0.2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K10-1609 inkl bilföretag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2016-01-07T12:35:24Z</cp:lastPrinted>
  <dcterms:created xsi:type="dcterms:W3CDTF">2009-09-29T12:11:43Z</dcterms:created>
  <dcterms:modified xsi:type="dcterms:W3CDTF">2016-10-02T16:44:29Z</dcterms:modified>
</cp:coreProperties>
</file>