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7\"/>
    </mc:Choice>
  </mc:AlternateContent>
  <bookViews>
    <workbookView xWindow="0" yWindow="0" windowWidth="23040" windowHeight="9108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71027"/>
</workbook>
</file>

<file path=xl/calcChain.xml><?xml version="1.0" encoding="utf-8"?>
<calcChain xmlns="http://schemas.openxmlformats.org/spreadsheetml/2006/main">
  <c r="G21" i="1" l="1"/>
  <c r="H21" i="1"/>
  <c r="I21" i="1"/>
  <c r="J21" i="1"/>
  <c r="H52" i="1"/>
  <c r="J52" i="1"/>
  <c r="H50" i="1"/>
  <c r="I50" i="1"/>
  <c r="J50" i="1"/>
  <c r="G45" i="1"/>
  <c r="H45" i="1"/>
  <c r="I45" i="1"/>
  <c r="J45" i="1"/>
  <c r="G19" i="1"/>
  <c r="H19" i="1"/>
  <c r="I19" i="1"/>
  <c r="J19" i="1"/>
  <c r="G34" i="1"/>
  <c r="H34" i="1"/>
  <c r="I34" i="1"/>
  <c r="J34" i="1"/>
  <c r="G31" i="1"/>
  <c r="H31" i="1"/>
  <c r="I31" i="1"/>
  <c r="J31" i="1"/>
  <c r="G53" i="1"/>
  <c r="H53" i="1"/>
  <c r="J53" i="1"/>
  <c r="G10" i="1"/>
  <c r="H10" i="1"/>
  <c r="I10" i="1"/>
  <c r="J10" i="1"/>
  <c r="G23" i="1"/>
  <c r="H23" i="1"/>
  <c r="I23" i="1"/>
  <c r="J23" i="1"/>
  <c r="G37" i="1"/>
  <c r="H37" i="1"/>
  <c r="I37" i="1"/>
  <c r="J37" i="1"/>
  <c r="G35" i="1"/>
  <c r="H35" i="1"/>
  <c r="I35" i="1"/>
  <c r="J35" i="1"/>
  <c r="G18" i="1"/>
  <c r="H18" i="1"/>
  <c r="I18" i="1"/>
  <c r="J18" i="1"/>
  <c r="G20" i="1"/>
  <c r="H20" i="1"/>
  <c r="I20" i="1"/>
  <c r="J20" i="1"/>
  <c r="G28" i="1"/>
  <c r="H28" i="1"/>
  <c r="I28" i="1"/>
  <c r="J28" i="1"/>
  <c r="G14" i="1"/>
  <c r="H14" i="1"/>
  <c r="I14" i="1"/>
  <c r="J14" i="1"/>
  <c r="G15" i="1"/>
  <c r="H15" i="1"/>
  <c r="I15" i="1"/>
  <c r="J15" i="1"/>
  <c r="G22" i="1"/>
  <c r="H22" i="1"/>
  <c r="I22" i="1"/>
  <c r="J22" i="1"/>
  <c r="G7" i="1"/>
  <c r="H7" i="1"/>
  <c r="I7" i="1"/>
  <c r="J7" i="1"/>
  <c r="H51" i="1"/>
  <c r="I51" i="1"/>
  <c r="J51" i="1"/>
  <c r="G30" i="1"/>
  <c r="H30" i="1"/>
  <c r="I30" i="1"/>
  <c r="J30" i="1"/>
  <c r="G6" i="1"/>
  <c r="H6" i="1"/>
  <c r="I6" i="1"/>
  <c r="J6" i="1"/>
  <c r="G29" i="1"/>
  <c r="H29" i="1"/>
  <c r="I29" i="1"/>
  <c r="J29" i="1"/>
  <c r="G17" i="1"/>
  <c r="H17" i="1"/>
  <c r="I17" i="1"/>
  <c r="J17" i="1"/>
  <c r="G49" i="1"/>
  <c r="H49" i="1"/>
  <c r="I49" i="1"/>
  <c r="J49" i="1"/>
  <c r="G47" i="1"/>
  <c r="H47" i="1"/>
  <c r="I47" i="1"/>
  <c r="J47" i="1"/>
  <c r="G5" i="1"/>
  <c r="H5" i="1"/>
  <c r="I5" i="1"/>
  <c r="J5" i="1"/>
  <c r="G9" i="1"/>
  <c r="H9" i="1"/>
  <c r="I9" i="1"/>
  <c r="J9" i="1"/>
  <c r="G36" i="1"/>
  <c r="H36" i="1"/>
  <c r="I36" i="1"/>
  <c r="J36" i="1"/>
  <c r="G42" i="1"/>
  <c r="H42" i="1"/>
  <c r="I42" i="1"/>
  <c r="J42" i="1"/>
  <c r="G48" i="1"/>
  <c r="H48" i="1"/>
  <c r="I48" i="1"/>
  <c r="J48" i="1"/>
  <c r="G41" i="1"/>
  <c r="H41" i="1"/>
  <c r="I41" i="1"/>
  <c r="J41" i="1"/>
  <c r="G44" i="1"/>
  <c r="H44" i="1"/>
  <c r="I44" i="1"/>
  <c r="J44" i="1"/>
  <c r="G26" i="1"/>
  <c r="H26" i="1"/>
  <c r="I26" i="1"/>
  <c r="J26" i="1"/>
  <c r="G43" i="1"/>
  <c r="H43" i="1"/>
  <c r="I43" i="1"/>
  <c r="J43" i="1"/>
  <c r="G27" i="1"/>
  <c r="H27" i="1"/>
  <c r="I27" i="1"/>
  <c r="J27" i="1"/>
  <c r="G40" i="1"/>
  <c r="H40" i="1"/>
  <c r="I40" i="1"/>
  <c r="J40" i="1"/>
  <c r="G13" i="1"/>
  <c r="H13" i="1"/>
  <c r="I13" i="1"/>
  <c r="J13" i="1"/>
  <c r="I32" i="1"/>
  <c r="G39" i="1"/>
  <c r="H39" i="1"/>
  <c r="I39" i="1"/>
  <c r="J39" i="1"/>
  <c r="G33" i="1"/>
  <c r="H33" i="1"/>
  <c r="I33" i="1"/>
  <c r="J33" i="1"/>
  <c r="G11" i="1"/>
  <c r="H11" i="1"/>
  <c r="I11" i="1"/>
  <c r="J11" i="1"/>
  <c r="G38" i="1"/>
  <c r="H38" i="1"/>
  <c r="I38" i="1"/>
  <c r="J38" i="1"/>
  <c r="G8" i="1"/>
  <c r="H8" i="1"/>
  <c r="I8" i="1"/>
  <c r="J8" i="1"/>
  <c r="G4" i="1"/>
  <c r="H4" i="1"/>
  <c r="I4" i="1"/>
  <c r="J4" i="1"/>
  <c r="G24" i="1"/>
  <c r="H24" i="1"/>
  <c r="I24" i="1"/>
  <c r="J24" i="1"/>
  <c r="G12" i="1"/>
  <c r="H12" i="1"/>
  <c r="I12" i="1"/>
  <c r="J12" i="1"/>
  <c r="G16" i="1"/>
  <c r="H16" i="1"/>
  <c r="I16" i="1"/>
  <c r="J16" i="1"/>
  <c r="G25" i="1"/>
  <c r="H25" i="1"/>
  <c r="I25" i="1"/>
  <c r="J25" i="1"/>
  <c r="G46" i="1"/>
  <c r="H46" i="1"/>
  <c r="I46" i="1"/>
  <c r="J46" i="1"/>
  <c r="G54" i="1"/>
  <c r="H54" i="1"/>
  <c r="I54" i="1"/>
  <c r="J54" i="1"/>
</calcChain>
</file>

<file path=xl/sharedStrings.xml><?xml version="1.0" encoding="utf-8"?>
<sst xmlns="http://schemas.openxmlformats.org/spreadsheetml/2006/main" count="61" uniqueCount="60">
  <si>
    <t xml:space="preserve">                                         </t>
  </si>
  <si>
    <t>Förändring %</t>
  </si>
  <si>
    <t xml:space="preserve"> Modell                                  </t>
  </si>
  <si>
    <t>januari-augusti</t>
  </si>
  <si>
    <t>Segmentsandel % jan-aug</t>
  </si>
  <si>
    <t xml:space="preserve">jan-aug   </t>
  </si>
  <si>
    <t>augusti</t>
  </si>
  <si>
    <t>Topplista lätta lastbilar högst 3,5 ton augusti 2017</t>
  </si>
  <si>
    <t>VW CADDY</t>
  </si>
  <si>
    <t>VW TRANSPORTER</t>
  </si>
  <si>
    <t>FORD TRANSIT CONNECT</t>
  </si>
  <si>
    <t>VW AMOROK</t>
  </si>
  <si>
    <t>PEUGEOT PARTNER</t>
  </si>
  <si>
    <t>FORD TRANSIT CUSTOM</t>
  </si>
  <si>
    <t>MERCEDES SPRINTER</t>
  </si>
  <si>
    <t>CITROEN BERLINGO</t>
  </si>
  <si>
    <t>RENAULT KANGOO</t>
  </si>
  <si>
    <t>RENAULT TRAFIC</t>
  </si>
  <si>
    <t>MERCEDES VITO</t>
  </si>
  <si>
    <t>PEUGEOT EXPERT</t>
  </si>
  <si>
    <t>RENAULT MASTER</t>
  </si>
  <si>
    <t>NISSAN NAVARA</t>
  </si>
  <si>
    <t>TOYOTA HILUX</t>
  </si>
  <si>
    <t>FORD RANGER</t>
  </si>
  <si>
    <t>VW PICK UP</t>
  </si>
  <si>
    <t>CITROEN JUMPY</t>
  </si>
  <si>
    <t>TOYOTA PROACE</t>
  </si>
  <si>
    <t>MITSUBISHI L200</t>
  </si>
  <si>
    <t>OPEL VIVARO</t>
  </si>
  <si>
    <t>VW CRAFTER</t>
  </si>
  <si>
    <t>NISSAN NV200</t>
  </si>
  <si>
    <t>FORD TRANSIT</t>
  </si>
  <si>
    <t>DACIA DOKKER</t>
  </si>
  <si>
    <t>MERCEDES CITAN</t>
  </si>
  <si>
    <t>FIAT DOBLO</t>
  </si>
  <si>
    <t>IVECO DAILY</t>
  </si>
  <si>
    <t>NISSAN NV300</t>
  </si>
  <si>
    <t>FIAT DUCATO</t>
  </si>
  <si>
    <t>ISUZU D-MAX</t>
  </si>
  <si>
    <t>PEUGEOT BOXER</t>
  </si>
  <si>
    <t>FIAT FULLBACK</t>
  </si>
  <si>
    <t>OPEL MOVANO</t>
  </si>
  <si>
    <t>OPEL COMBO</t>
  </si>
  <si>
    <t>CITROEN JUMPER</t>
  </si>
  <si>
    <t>NISSAN NV400</t>
  </si>
  <si>
    <t>FIAT TALENTO</t>
  </si>
  <si>
    <t>FORD TRANSIT COURIER</t>
  </si>
  <si>
    <t>SSANGYONG ACTYON SPORTS</t>
  </si>
  <si>
    <t>HYUNDAI H-1</t>
  </si>
  <si>
    <t>FIAT SCUDO</t>
  </si>
  <si>
    <t>Övriga fabrikat</t>
  </si>
  <si>
    <t>FIAT FIORINO</t>
  </si>
  <si>
    <t>NISSAN CABSTAR</t>
  </si>
  <si>
    <t>PEUGEOT BIPPER</t>
  </si>
  <si>
    <t>DODGE</t>
  </si>
  <si>
    <t>CHEVROLET PICKUP</t>
  </si>
  <si>
    <t>DACIA LOGAN</t>
  </si>
  <si>
    <t>LAND ROVER</t>
  </si>
  <si>
    <t>Totalt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</si>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</sst>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49" fontId="3" fillId="0" borderId="0" xfId="0" applyNumberFormat="1" applyFont="1"/>
    <xf numFmtId="0" fontId="3" fillId="0" borderId="0" xfId="0" applyFont="1"/>
    <xf numFmtId="10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/>
    <xf numFmtId="2" fontId="2" fillId="0" borderId="2" xfId="0" applyNumberFormat="1" applyFont="1" applyFill="1" applyBorder="1" applyAlignment="1">
      <alignment horizontal="center" shrinkToFit="1"/>
    </xf>
    <xf numFmtId="2" fontId="2" fillId="0" borderId="3" xfId="0" applyNumberFormat="1" applyFont="1" applyFill="1" applyBorder="1" applyAlignment="1">
      <alignment horizontal="center" shrinkToFit="1"/>
    </xf>
    <xf numFmtId="2" fontId="2" fillId="0" borderId="1" xfId="0" applyNumberFormat="1" applyFont="1" applyFill="1" applyBorder="1" applyAlignment="1">
      <alignment horizontal="center"/>
    </xf>
    <xf numFmtId="49" fontId="5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J54"/>
  <sheetViews>
    <sheetView tabSelected="1" zoomScale="80" zoomScaleNormal="80" workbookViewId="0">
      <pane ySplit="3" topLeftCell="A4" activePane="bottomLeft" state="frozen"/>
      <selection pane="bottomLeft" activeCell="M14" sqref="M14"/>
    </sheetView>
  </sheetViews>
  <sheetFormatPr defaultColWidth="10" defaultRowHeight="14.4" x14ac:dyDescent="0.3"/>
  <cols>
    <col min="1" max="1" width="10" style="17"/>
    <col min="2" max="2" width="40.77734375" style="1" customWidth="1"/>
    <col min="3" max="3" width="6" style="1" customWidth="1"/>
    <col min="4" max="4" width="6.109375" style="1" customWidth="1"/>
    <col min="5" max="5" width="8.88671875" style="1" customWidth="1"/>
    <col min="6" max="6" width="7.77734375" style="1" customWidth="1"/>
    <col min="7" max="7" width="10.21875" style="2" bestFit="1" customWidth="1"/>
    <col min="8" max="8" width="10.88671875" style="2" bestFit="1" customWidth="1"/>
    <col min="9" max="9" width="10" style="2" customWidth="1"/>
    <col min="10" max="10" width="10.21875" style="2" customWidth="1"/>
    <col min="11" max="16384" width="10" style="1"/>
  </cols>
  <sheetData>
    <row r="1" spans="1:10" ht="17.399999999999999" x14ac:dyDescent="0.3">
      <c r="B1" s="7" t="s">
        <v>7</v>
      </c>
      <c r="C1" s="8"/>
      <c r="D1" s="8"/>
      <c r="E1" s="8"/>
      <c r="F1" s="8"/>
      <c r="G1" s="9"/>
      <c r="H1" s="9"/>
      <c r="I1" s="9"/>
      <c r="J1" s="9"/>
    </row>
    <row r="2" spans="1:10" x14ac:dyDescent="0.3">
      <c r="B2" s="10" t="s">
        <v>0</v>
      </c>
      <c r="C2" s="11" t="s">
        <v>6</v>
      </c>
      <c r="D2" s="12"/>
      <c r="E2" s="11" t="s">
        <v>3</v>
      </c>
      <c r="F2" s="12"/>
      <c r="G2" s="13" t="s">
        <v>1</v>
      </c>
      <c r="H2" s="14"/>
      <c r="I2" s="13" t="s">
        <v>4</v>
      </c>
      <c r="J2" s="14"/>
    </row>
    <row r="3" spans="1:10" x14ac:dyDescent="0.3">
      <c r="A3" s="17" t="s">
        <v>59</v>
      </c>
      <c r="B3" s="10" t="s">
        <v>2</v>
      </c>
      <c r="C3" s="8">
        <v>2017</v>
      </c>
      <c r="D3" s="8">
        <v>2016</v>
      </c>
      <c r="E3" s="8">
        <v>2017</v>
      </c>
      <c r="F3" s="8">
        <v>2016</v>
      </c>
      <c r="G3" s="15" t="s">
        <v>6</v>
      </c>
      <c r="H3" s="15" t="s">
        <v>5</v>
      </c>
      <c r="I3" s="8">
        <v>2017</v>
      </c>
      <c r="J3" s="8">
        <v>2016</v>
      </c>
    </row>
    <row r="4" spans="1:10" customFormat="1" ht="13.2" x14ac:dyDescent="0.25">
      <c r="A4" s="18">
        <v>1</v>
      </c>
      <c r="B4" s="16" t="s">
        <v>8</v>
      </c>
      <c r="C4">
        <v>583</v>
      </c>
      <c r="D4">
        <v>1119</v>
      </c>
      <c r="E4">
        <v>5185</v>
      </c>
      <c r="F4">
        <v>5661</v>
      </c>
      <c r="G4" s="3">
        <f>(C4/D4)-1</f>
        <v>-0.4789991063449508</v>
      </c>
      <c r="H4" s="3">
        <f>(E4/F4)-1</f>
        <v>-8.4084084084084076E-2</v>
      </c>
      <c r="I4" s="3">
        <f>E4/$E$54</f>
        <v>0.1482190841003945</v>
      </c>
      <c r="J4" s="3">
        <f>F4/$F$54</f>
        <v>0.16909612282693112</v>
      </c>
    </row>
    <row r="5" spans="1:10" customFormat="1" ht="13.2" x14ac:dyDescent="0.25">
      <c r="A5" s="18">
        <v>2</v>
      </c>
      <c r="B5" s="16" t="s">
        <v>9</v>
      </c>
      <c r="C5">
        <v>315</v>
      </c>
      <c r="D5">
        <v>225</v>
      </c>
      <c r="E5">
        <v>2506</v>
      </c>
      <c r="F5">
        <v>2059</v>
      </c>
      <c r="G5" s="3">
        <f>(C5/D5)-1</f>
        <v>0.39999999999999991</v>
      </c>
      <c r="H5" s="3">
        <f>(E5/F5)-1</f>
        <v>0.2170956775133559</v>
      </c>
      <c r="I5" s="3">
        <f>E5/$E$54</f>
        <v>7.1636841804356532E-2</v>
      </c>
      <c r="J5" s="3">
        <f>F5/$F$54</f>
        <v>6.1503076647350496E-2</v>
      </c>
    </row>
    <row r="6" spans="1:10" customFormat="1" ht="13.2" x14ac:dyDescent="0.25">
      <c r="A6" s="18">
        <v>3</v>
      </c>
      <c r="B6" s="16" t="s">
        <v>10</v>
      </c>
      <c r="C6">
        <v>284</v>
      </c>
      <c r="D6">
        <v>411</v>
      </c>
      <c r="E6">
        <v>1841</v>
      </c>
      <c r="F6">
        <v>2395</v>
      </c>
      <c r="G6" s="3">
        <f>(C6/D6)-1</f>
        <v>-0.30900243309002429</v>
      </c>
      <c r="H6" s="3">
        <f>(E6/F6)-1</f>
        <v>-0.23131524008350735</v>
      </c>
      <c r="I6" s="3">
        <f>E6/$E$54</f>
        <v>5.2627065347893201E-2</v>
      </c>
      <c r="J6" s="3">
        <f>F6/$F$54</f>
        <v>7.1539518489754469E-2</v>
      </c>
    </row>
    <row r="7" spans="1:10" customFormat="1" ht="13.2" x14ac:dyDescent="0.25">
      <c r="A7" s="18">
        <v>4</v>
      </c>
      <c r="B7" s="16" t="s">
        <v>11</v>
      </c>
      <c r="C7">
        <v>184</v>
      </c>
      <c r="D7">
        <v>110</v>
      </c>
      <c r="E7">
        <v>1698</v>
      </c>
      <c r="F7">
        <v>1128</v>
      </c>
      <c r="G7" s="3">
        <f>(C7/D7)-1</f>
        <v>0.67272727272727262</v>
      </c>
      <c r="H7" s="3">
        <f>(E7/F7)-1</f>
        <v>0.50531914893617014</v>
      </c>
      <c r="I7" s="3">
        <f>E7/$E$54</f>
        <v>4.8539248756503346E-2</v>
      </c>
      <c r="J7" s="3">
        <f>F7/$F$54</f>
        <v>3.3693769042356173E-2</v>
      </c>
    </row>
    <row r="8" spans="1:10" customFormat="1" ht="13.2" x14ac:dyDescent="0.25">
      <c r="A8" s="18">
        <v>5</v>
      </c>
      <c r="B8" s="16" t="s">
        <v>12</v>
      </c>
      <c r="C8">
        <v>210</v>
      </c>
      <c r="D8">
        <v>253</v>
      </c>
      <c r="E8">
        <v>1543</v>
      </c>
      <c r="F8">
        <v>1641</v>
      </c>
      <c r="G8" s="3">
        <f>(C8/D8)-1</f>
        <v>-0.16996047430830041</v>
      </c>
      <c r="H8" s="3">
        <f>(E8/F8)-1</f>
        <v>-5.9719683120048717E-2</v>
      </c>
      <c r="I8" s="3">
        <f>E8/$E$54</f>
        <v>4.4108398604996858E-2</v>
      </c>
      <c r="J8" s="3">
        <f>F8/$F$54</f>
        <v>4.9017265069597943E-2</v>
      </c>
    </row>
    <row r="9" spans="1:10" customFormat="1" ht="13.2" x14ac:dyDescent="0.25">
      <c r="A9" s="18">
        <v>6</v>
      </c>
      <c r="B9" s="16" t="s">
        <v>13</v>
      </c>
      <c r="C9">
        <v>200</v>
      </c>
      <c r="D9">
        <v>208</v>
      </c>
      <c r="E9">
        <v>1447</v>
      </c>
      <c r="F9">
        <v>1544</v>
      </c>
      <c r="G9" s="3">
        <f>(C9/D9)-1</f>
        <v>-3.8461538461538436E-2</v>
      </c>
      <c r="H9" s="3">
        <f>(E9/F9)-1</f>
        <v>-6.2823834196891193E-2</v>
      </c>
      <c r="I9" s="3">
        <f>E9/$E$54</f>
        <v>4.1364130124063807E-2</v>
      </c>
      <c r="J9" s="3">
        <f>F9/$F$54</f>
        <v>4.6119839894856324E-2</v>
      </c>
    </row>
    <row r="10" spans="1:10" customFormat="1" ht="13.2" x14ac:dyDescent="0.25">
      <c r="A10" s="18">
        <v>7</v>
      </c>
      <c r="B10" s="16" t="s">
        <v>14</v>
      </c>
      <c r="C10">
        <v>122</v>
      </c>
      <c r="D10">
        <v>132</v>
      </c>
      <c r="E10">
        <v>1436</v>
      </c>
      <c r="F10">
        <v>1409</v>
      </c>
      <c r="G10" s="3">
        <f>(C10/D10)-1</f>
        <v>-7.5757575757575801E-2</v>
      </c>
      <c r="H10" s="3">
        <f>(E10/F10)-1</f>
        <v>1.9162526614620257E-2</v>
      </c>
      <c r="I10" s="3">
        <f>E10/$E$54</f>
        <v>4.1049682693956889E-2</v>
      </c>
      <c r="J10" s="3">
        <f>F10/$F$54</f>
        <v>4.2087340940319018E-2</v>
      </c>
    </row>
    <row r="11" spans="1:10" customFormat="1" ht="13.2" x14ac:dyDescent="0.25">
      <c r="A11" s="18">
        <v>8</v>
      </c>
      <c r="B11" s="16" t="s">
        <v>15</v>
      </c>
      <c r="C11">
        <v>134</v>
      </c>
      <c r="D11">
        <v>183</v>
      </c>
      <c r="E11">
        <v>1399</v>
      </c>
      <c r="F11">
        <v>1251</v>
      </c>
      <c r="G11" s="3">
        <f>(C11/D11)-1</f>
        <v>-0.26775956284153002</v>
      </c>
      <c r="H11" s="3">
        <f>(E11/F11)-1</f>
        <v>0.11830535571542766</v>
      </c>
      <c r="I11" s="3">
        <f>E11/$E$54</f>
        <v>3.9991995883597281E-2</v>
      </c>
      <c r="J11" s="3">
        <f>F11/$F$54</f>
        <v>3.7367823645379057E-2</v>
      </c>
    </row>
    <row r="12" spans="1:10" customFormat="1" ht="13.2" x14ac:dyDescent="0.25">
      <c r="A12" s="18">
        <v>9</v>
      </c>
      <c r="B12" s="16" t="s">
        <v>16</v>
      </c>
      <c r="C12">
        <v>133</v>
      </c>
      <c r="D12">
        <v>102</v>
      </c>
      <c r="E12">
        <v>1247</v>
      </c>
      <c r="F12">
        <v>1232</v>
      </c>
      <c r="G12" s="3">
        <f>(C12/D12)-1</f>
        <v>0.30392156862745101</v>
      </c>
      <c r="H12" s="3">
        <f>(E12/F12)-1</f>
        <v>1.2175324675324672E-2</v>
      </c>
      <c r="I12" s="3">
        <f>E12/$E$54</f>
        <v>3.5646904122119946E-2</v>
      </c>
      <c r="J12" s="3">
        <f>F12/$F$54</f>
        <v>3.6800286755481214E-2</v>
      </c>
    </row>
    <row r="13" spans="1:10" customFormat="1" ht="13.2" x14ac:dyDescent="0.25">
      <c r="A13" s="18">
        <v>10</v>
      </c>
      <c r="B13" s="16" t="s">
        <v>17</v>
      </c>
      <c r="C13">
        <v>92</v>
      </c>
      <c r="D13">
        <v>156</v>
      </c>
      <c r="E13">
        <v>1245</v>
      </c>
      <c r="F13">
        <v>1321</v>
      </c>
      <c r="G13" s="3">
        <f>(C13/D13)-1</f>
        <v>-0.41025641025641024</v>
      </c>
      <c r="H13" s="3">
        <f>(E13/F13)-1</f>
        <v>-5.7532172596517772E-2</v>
      </c>
      <c r="I13" s="3">
        <f>E13/$E$54</f>
        <v>3.5589731862100508E-2</v>
      </c>
      <c r="J13" s="3">
        <f>F13/$F$54</f>
        <v>3.9458749029213216E-2</v>
      </c>
    </row>
    <row r="14" spans="1:10" customFormat="1" ht="13.2" x14ac:dyDescent="0.25">
      <c r="A14" s="18">
        <v>11</v>
      </c>
      <c r="B14" s="16" t="s">
        <v>18</v>
      </c>
      <c r="C14">
        <v>147</v>
      </c>
      <c r="D14">
        <v>159</v>
      </c>
      <c r="E14">
        <v>1224</v>
      </c>
      <c r="F14">
        <v>1102</v>
      </c>
      <c r="G14" s="3">
        <f>(C14/D14)-1</f>
        <v>-7.547169811320753E-2</v>
      </c>
      <c r="H14" s="3">
        <f>(E14/F14)-1</f>
        <v>0.11070780399274049</v>
      </c>
      <c r="I14" s="3">
        <f>E14/$E$54</f>
        <v>3.4989423131896402E-2</v>
      </c>
      <c r="J14" s="3">
        <f>F14/$F$54</f>
        <v>3.2917139614074914E-2</v>
      </c>
    </row>
    <row r="15" spans="1:10" customFormat="1" ht="13.2" x14ac:dyDescent="0.25">
      <c r="A15" s="18">
        <v>12</v>
      </c>
      <c r="B15" s="16" t="s">
        <v>19</v>
      </c>
      <c r="C15">
        <v>138</v>
      </c>
      <c r="D15">
        <v>84</v>
      </c>
      <c r="E15">
        <v>1011</v>
      </c>
      <c r="F15">
        <v>681</v>
      </c>
      <c r="G15" s="3">
        <f>(C15/D15)-1</f>
        <v>0.64285714285714279</v>
      </c>
      <c r="H15" s="3">
        <f>(E15/F15)-1</f>
        <v>0.48458149779735682</v>
      </c>
      <c r="I15" s="3">
        <f>E15/$E$54</f>
        <v>2.8900577439826197E-2</v>
      </c>
      <c r="J15" s="3">
        <f>F15/$F$54</f>
        <v>2.0341716948443753E-2</v>
      </c>
    </row>
    <row r="16" spans="1:10" customFormat="1" ht="13.2" x14ac:dyDescent="0.25">
      <c r="A16" s="18">
        <v>13</v>
      </c>
      <c r="B16" s="16" t="s">
        <v>20</v>
      </c>
      <c r="C16">
        <v>114</v>
      </c>
      <c r="D16">
        <v>105</v>
      </c>
      <c r="E16">
        <v>946</v>
      </c>
      <c r="F16">
        <v>783</v>
      </c>
      <c r="G16" s="3">
        <f>(C16/D16)-1</f>
        <v>8.5714285714285632E-2</v>
      </c>
      <c r="H16" s="3">
        <f>(E16/F16)-1</f>
        <v>0.20817369093231153</v>
      </c>
      <c r="I16" s="3">
        <f>E16/$E$54</f>
        <v>2.7042478989194443E-2</v>
      </c>
      <c r="J16" s="3">
        <f>F16/$F$54</f>
        <v>2.3388493936316385E-2</v>
      </c>
    </row>
    <row r="17" spans="1:10" customFormat="1" ht="13.2" x14ac:dyDescent="0.25">
      <c r="A17" s="18">
        <v>14</v>
      </c>
      <c r="B17" s="16" t="s">
        <v>21</v>
      </c>
      <c r="C17">
        <v>113</v>
      </c>
      <c r="D17">
        <v>330</v>
      </c>
      <c r="E17">
        <v>932</v>
      </c>
      <c r="F17">
        <v>1203</v>
      </c>
      <c r="G17" s="3">
        <f>(C17/D17)-1</f>
        <v>-0.65757575757575759</v>
      </c>
      <c r="H17" s="3">
        <f>(E17/F17)-1</f>
        <v>-0.22527015793848715</v>
      </c>
      <c r="I17" s="3">
        <f>E17/$E$54</f>
        <v>2.6642273169058373E-2</v>
      </c>
      <c r="J17" s="3">
        <f>F17/$F$54</f>
        <v>3.5934046239321345E-2</v>
      </c>
    </row>
    <row r="18" spans="1:10" customFormat="1" ht="13.2" x14ac:dyDescent="0.25">
      <c r="A18" s="18">
        <v>15</v>
      </c>
      <c r="B18" s="16" t="s">
        <v>22</v>
      </c>
      <c r="C18">
        <v>143</v>
      </c>
      <c r="D18">
        <v>108</v>
      </c>
      <c r="E18">
        <v>909</v>
      </c>
      <c r="F18">
        <v>679</v>
      </c>
      <c r="G18" s="3">
        <f>(C18/D18)-1</f>
        <v>0.32407407407407418</v>
      </c>
      <c r="H18" s="3">
        <f>(E18/F18)-1</f>
        <v>0.33873343151693658</v>
      </c>
      <c r="I18" s="3">
        <f>E18/$E$54</f>
        <v>2.5984792178834829E-2</v>
      </c>
      <c r="J18" s="3">
        <f>F18/$F$54</f>
        <v>2.0281976223191351E-2</v>
      </c>
    </row>
    <row r="19" spans="1:10" customFormat="1" ht="13.2" x14ac:dyDescent="0.25">
      <c r="A19" s="18">
        <v>16</v>
      </c>
      <c r="B19" s="16" t="s">
        <v>23</v>
      </c>
      <c r="C19">
        <v>103</v>
      </c>
      <c r="D19">
        <v>94</v>
      </c>
      <c r="E19">
        <v>882</v>
      </c>
      <c r="F19">
        <v>804</v>
      </c>
      <c r="G19" s="3">
        <f>(C19/D19)-1</f>
        <v>9.5744680851063801E-2</v>
      </c>
      <c r="H19" s="3">
        <f>(E19/F19)-1</f>
        <v>9.7014925373134275E-2</v>
      </c>
      <c r="I19" s="3">
        <f>E19/$E$54</f>
        <v>2.5212966668572409E-2</v>
      </c>
      <c r="J19" s="3">
        <f>F19/$F$54</f>
        <v>2.4015771551466635E-2</v>
      </c>
    </row>
    <row r="20" spans="1:10" customFormat="1" ht="13.2" x14ac:dyDescent="0.25">
      <c r="A20" s="18">
        <v>17</v>
      </c>
      <c r="B20" s="16" t="s">
        <v>24</v>
      </c>
      <c r="C20">
        <v>103</v>
      </c>
      <c r="D20">
        <v>40</v>
      </c>
      <c r="E20">
        <v>778</v>
      </c>
      <c r="F20">
        <v>497</v>
      </c>
      <c r="G20" s="3">
        <f>(C20/D20)-1</f>
        <v>1.5750000000000002</v>
      </c>
      <c r="H20" s="3">
        <f>(E20/F20)-1</f>
        <v>0.56539235412474853</v>
      </c>
      <c r="I20" s="3">
        <f>E20/$E$54</f>
        <v>2.2240009147561603E-2</v>
      </c>
      <c r="J20" s="3">
        <f>F20/$F$54</f>
        <v>1.4845570225222534E-2</v>
      </c>
    </row>
    <row r="21" spans="1:10" customFormat="1" ht="13.2" x14ac:dyDescent="0.25">
      <c r="A21" s="18">
        <v>18</v>
      </c>
      <c r="B21" s="16" t="s">
        <v>25</v>
      </c>
      <c r="C21">
        <v>54</v>
      </c>
      <c r="D21">
        <v>59</v>
      </c>
      <c r="E21">
        <v>674</v>
      </c>
      <c r="F21">
        <v>337</v>
      </c>
      <c r="G21" s="3">
        <f>(C21/D21)-1</f>
        <v>-8.4745762711864403E-2</v>
      </c>
      <c r="H21" s="3">
        <f>(E21/F21)-1</f>
        <v>1</v>
      </c>
      <c r="I21" s="3">
        <f>E21/$E$54</f>
        <v>1.9267051626550798E-2</v>
      </c>
      <c r="J21" s="3">
        <f>F21/$F$54</f>
        <v>1.0066312205030169E-2</v>
      </c>
    </row>
    <row r="22" spans="1:10" customFormat="1" ht="13.2" x14ac:dyDescent="0.25">
      <c r="A22" s="18">
        <v>19</v>
      </c>
      <c r="B22" s="16" t="s">
        <v>26</v>
      </c>
      <c r="C22">
        <v>89</v>
      </c>
      <c r="D22">
        <v>67</v>
      </c>
      <c r="E22">
        <v>632</v>
      </c>
      <c r="F22">
        <v>311</v>
      </c>
      <c r="G22" s="3">
        <f>(C22/D22)-1</f>
        <v>0.32835820895522394</v>
      </c>
      <c r="H22" s="3">
        <f>(E22/F22)-1</f>
        <v>1.032154340836013</v>
      </c>
      <c r="I22" s="3">
        <f>E22/$E$54</f>
        <v>1.8066434166142589E-2</v>
      </c>
      <c r="J22" s="3">
        <f>F22/$F$54</f>
        <v>9.2896827767489105E-3</v>
      </c>
    </row>
    <row r="23" spans="1:10" customFormat="1" ht="13.2" x14ac:dyDescent="0.25">
      <c r="A23" s="18">
        <v>20</v>
      </c>
      <c r="B23" s="16" t="s">
        <v>27</v>
      </c>
      <c r="C23">
        <v>73</v>
      </c>
      <c r="D23">
        <v>68</v>
      </c>
      <c r="E23">
        <v>616</v>
      </c>
      <c r="F23">
        <v>608</v>
      </c>
      <c r="G23" s="3">
        <f>(C23/D23)-1</f>
        <v>7.3529411764705843E-2</v>
      </c>
      <c r="H23" s="3">
        <f>(E23/F23)-1</f>
        <v>1.3157894736842035E-2</v>
      </c>
      <c r="I23" s="3">
        <f>E23/$E$54</f>
        <v>1.760905608598708E-2</v>
      </c>
      <c r="J23" s="3">
        <f>F23/$F$54</f>
        <v>1.8161180476730987E-2</v>
      </c>
    </row>
    <row r="24" spans="1:10" customFormat="1" ht="13.2" x14ac:dyDescent="0.25">
      <c r="A24" s="18">
        <v>21</v>
      </c>
      <c r="B24" s="16" t="s">
        <v>28</v>
      </c>
      <c r="C24">
        <v>90</v>
      </c>
      <c r="D24">
        <v>170</v>
      </c>
      <c r="E24">
        <v>602</v>
      </c>
      <c r="F24">
        <v>616</v>
      </c>
      <c r="G24" s="3">
        <f>(C24/D24)-1</f>
        <v>-0.47058823529411764</v>
      </c>
      <c r="H24" s="3">
        <f>(E24/F24)-1</f>
        <v>-2.2727272727272707E-2</v>
      </c>
      <c r="I24" s="3">
        <f>E24/$E$54</f>
        <v>1.7208850265851009E-2</v>
      </c>
      <c r="J24" s="3">
        <f>F24/$F$54</f>
        <v>1.8400143377740607E-2</v>
      </c>
    </row>
    <row r="25" spans="1:10" customFormat="1" ht="13.2" x14ac:dyDescent="0.25">
      <c r="A25" s="18">
        <v>22</v>
      </c>
      <c r="B25" s="16" t="s">
        <v>29</v>
      </c>
      <c r="C25">
        <v>77</v>
      </c>
      <c r="D25">
        <v>66</v>
      </c>
      <c r="E25">
        <v>575</v>
      </c>
      <c r="F25">
        <v>749</v>
      </c>
      <c r="G25" s="3">
        <f>(C25/D25)-1</f>
        <v>0.16666666666666674</v>
      </c>
      <c r="H25" s="3">
        <f>(E25/F25)-1</f>
        <v>-0.23230974632843793</v>
      </c>
      <c r="I25" s="3">
        <f>E25/$E$54</f>
        <v>1.643702475558859E-2</v>
      </c>
      <c r="J25" s="3">
        <f>F25/$F$54</f>
        <v>2.237290160702551E-2</v>
      </c>
    </row>
    <row r="26" spans="1:10" customFormat="1" ht="13.2" x14ac:dyDescent="0.25">
      <c r="A26" s="18">
        <v>23</v>
      </c>
      <c r="B26" s="16" t="s">
        <v>30</v>
      </c>
      <c r="C26">
        <v>115</v>
      </c>
      <c r="D26">
        <v>198</v>
      </c>
      <c r="E26">
        <v>549</v>
      </c>
      <c r="F26">
        <v>660</v>
      </c>
      <c r="G26" s="3">
        <f>(C26/D26)-1</f>
        <v>-0.41919191919191923</v>
      </c>
      <c r="H26" s="3">
        <f>(E26/F26)-1</f>
        <v>-0.16818181818181821</v>
      </c>
      <c r="I26" s="3">
        <f>E26/$E$54</f>
        <v>1.5693785375335886E-2</v>
      </c>
      <c r="J26" s="3">
        <f>F26/$F$54</f>
        <v>1.9714439333293508E-2</v>
      </c>
    </row>
    <row r="27" spans="1:10" customFormat="1" ht="13.2" x14ac:dyDescent="0.25">
      <c r="A27" s="18">
        <v>24</v>
      </c>
      <c r="B27" s="16" t="s">
        <v>31</v>
      </c>
      <c r="C27">
        <v>54</v>
      </c>
      <c r="D27">
        <v>64</v>
      </c>
      <c r="E27">
        <v>543</v>
      </c>
      <c r="F27">
        <v>586</v>
      </c>
      <c r="G27" s="3">
        <f>(C27/D27)-1</f>
        <v>-0.15625</v>
      </c>
      <c r="H27" s="3">
        <f>(E27/F27)-1</f>
        <v>-7.3378839590443667E-2</v>
      </c>
      <c r="I27" s="3">
        <f>E27/$E$54</f>
        <v>1.5522268595277571E-2</v>
      </c>
      <c r="J27" s="3">
        <f>F27/$F$54</f>
        <v>1.7504032498954537E-2</v>
      </c>
    </row>
    <row r="28" spans="1:10" customFormat="1" ht="13.2" x14ac:dyDescent="0.25">
      <c r="A28" s="18">
        <v>25</v>
      </c>
      <c r="B28" s="16" t="s">
        <v>32</v>
      </c>
      <c r="C28">
        <v>39</v>
      </c>
      <c r="D28">
        <v>54</v>
      </c>
      <c r="E28">
        <v>422</v>
      </c>
      <c r="F28">
        <v>538</v>
      </c>
      <c r="G28" s="3">
        <f>(C28/D28)-1</f>
        <v>-0.27777777777777779</v>
      </c>
      <c r="H28" s="3">
        <f>(E28/F28)-1</f>
        <v>-0.21561338289962828</v>
      </c>
      <c r="I28" s="3">
        <f>E28/$E$54</f>
        <v>1.2063346864101538E-2</v>
      </c>
      <c r="J28" s="3">
        <f>F28/$F$54</f>
        <v>1.6070255092896828E-2</v>
      </c>
    </row>
    <row r="29" spans="1:10" customFormat="1" ht="13.2" x14ac:dyDescent="0.25">
      <c r="A29" s="18">
        <v>26</v>
      </c>
      <c r="B29" s="16" t="s">
        <v>33</v>
      </c>
      <c r="C29">
        <v>60</v>
      </c>
      <c r="D29">
        <v>54</v>
      </c>
      <c r="E29">
        <v>396</v>
      </c>
      <c r="F29">
        <v>403</v>
      </c>
      <c r="G29" s="3">
        <f>(C29/D29)-1</f>
        <v>0.11111111111111116</v>
      </c>
      <c r="H29" s="3">
        <f>(E29/F29)-1</f>
        <v>-1.7369727047146455E-2</v>
      </c>
      <c r="I29" s="3">
        <f>E29/$E$54</f>
        <v>1.1320107483848837E-2</v>
      </c>
      <c r="J29" s="3">
        <f>F29/$F$54</f>
        <v>1.203775613835952E-2</v>
      </c>
    </row>
    <row r="30" spans="1:10" customFormat="1" ht="13.2" x14ac:dyDescent="0.25">
      <c r="A30" s="18">
        <v>27</v>
      </c>
      <c r="B30" s="16" t="s">
        <v>34</v>
      </c>
      <c r="C30">
        <v>60</v>
      </c>
      <c r="D30">
        <v>55</v>
      </c>
      <c r="E30">
        <v>389</v>
      </c>
      <c r="F30">
        <v>377</v>
      </c>
      <c r="G30" s="3">
        <f>(C30/D30)-1</f>
        <v>9.0909090909090828E-2</v>
      </c>
      <c r="H30" s="3">
        <f>(E30/F30)-1</f>
        <v>3.1830238726790361E-2</v>
      </c>
      <c r="I30" s="3">
        <f>E30/$E$54</f>
        <v>1.1120004573780802E-2</v>
      </c>
      <c r="J30" s="3">
        <f>F30/$F$54</f>
        <v>1.126112671007826E-2</v>
      </c>
    </row>
    <row r="31" spans="1:10" customFormat="1" ht="13.2" x14ac:dyDescent="0.25">
      <c r="A31" s="18">
        <v>28</v>
      </c>
      <c r="B31" s="16" t="s">
        <v>35</v>
      </c>
      <c r="C31">
        <v>43</v>
      </c>
      <c r="D31">
        <v>50</v>
      </c>
      <c r="E31">
        <v>386</v>
      </c>
      <c r="F31">
        <v>403</v>
      </c>
      <c r="G31" s="3">
        <f>(C31/D31)-1</f>
        <v>-0.14000000000000001</v>
      </c>
      <c r="H31" s="3">
        <f>(E31/F31)-1</f>
        <v>-4.2183622828784073E-2</v>
      </c>
      <c r="I31" s="3">
        <f>E31/$E$54</f>
        <v>1.1034246183751643E-2</v>
      </c>
      <c r="J31" s="3">
        <f>F31/$F$54</f>
        <v>1.203775613835952E-2</v>
      </c>
    </row>
    <row r="32" spans="1:10" customFormat="1" ht="13.2" x14ac:dyDescent="0.25">
      <c r="A32" s="18">
        <v>29</v>
      </c>
      <c r="B32" s="16" t="s">
        <v>36</v>
      </c>
      <c r="C32">
        <v>72</v>
      </c>
      <c r="D32">
        <v>0</v>
      </c>
      <c r="E32">
        <v>380</v>
      </c>
      <c r="F32">
        <v>0</v>
      </c>
      <c r="G32" s="3">
        <v>0</v>
      </c>
      <c r="H32" s="3">
        <v>0</v>
      </c>
      <c r="I32" s="3">
        <f>E32/$E$54</f>
        <v>1.0862729403693329E-2</v>
      </c>
      <c r="J32" s="3">
        <v>0</v>
      </c>
    </row>
    <row r="33" spans="1:10" customFormat="1" ht="13.2" x14ac:dyDescent="0.25">
      <c r="A33" s="18">
        <v>30</v>
      </c>
      <c r="B33" s="16" t="s">
        <v>37</v>
      </c>
      <c r="C33">
        <v>75</v>
      </c>
      <c r="D33">
        <v>47</v>
      </c>
      <c r="E33">
        <v>374</v>
      </c>
      <c r="F33">
        <v>251</v>
      </c>
      <c r="G33" s="3">
        <f>(C33/D33)-1</f>
        <v>0.5957446808510638</v>
      </c>
      <c r="H33" s="3">
        <f>(E33/F33)-1</f>
        <v>0.49003984063745021</v>
      </c>
      <c r="I33" s="3">
        <f>E33/$E$54</f>
        <v>1.0691212623635012E-2</v>
      </c>
      <c r="J33" s="3">
        <f>F33/$F$54</f>
        <v>7.4974610191767726E-3</v>
      </c>
    </row>
    <row r="34" spans="1:10" customFormat="1" ht="13.2" x14ac:dyDescent="0.25">
      <c r="A34" s="18">
        <v>31</v>
      </c>
      <c r="B34" s="16" t="s">
        <v>38</v>
      </c>
      <c r="C34">
        <v>46</v>
      </c>
      <c r="D34">
        <v>167</v>
      </c>
      <c r="E34">
        <v>345</v>
      </c>
      <c r="F34">
        <v>418</v>
      </c>
      <c r="G34" s="3">
        <f>(C34/D34)-1</f>
        <v>-0.72455089820359286</v>
      </c>
      <c r="H34" s="3">
        <f>(E34/F34)-1</f>
        <v>-0.17464114832535882</v>
      </c>
      <c r="I34" s="3">
        <f>E34/$E$54</f>
        <v>9.8622148533531531E-3</v>
      </c>
      <c r="J34" s="3">
        <f>F34/$F$54</f>
        <v>1.2485811577752554E-2</v>
      </c>
    </row>
    <row r="35" spans="1:10" customFormat="1" ht="13.2" x14ac:dyDescent="0.25">
      <c r="A35" s="18">
        <v>32</v>
      </c>
      <c r="B35" s="16" t="s">
        <v>39</v>
      </c>
      <c r="C35">
        <v>46</v>
      </c>
      <c r="D35">
        <v>36</v>
      </c>
      <c r="E35">
        <v>337</v>
      </c>
      <c r="F35">
        <v>368</v>
      </c>
      <c r="G35" s="3">
        <f>(C35/D35)-1</f>
        <v>0.27777777777777768</v>
      </c>
      <c r="H35" s="3">
        <f>(E35/F35)-1</f>
        <v>-8.4239130434782594E-2</v>
      </c>
      <c r="I35" s="3">
        <f>E35/$E$54</f>
        <v>9.6335258132753988E-3</v>
      </c>
      <c r="J35" s="3">
        <f>F35/$F$54</f>
        <v>1.0992293446442441E-2</v>
      </c>
    </row>
    <row r="36" spans="1:10" customFormat="1" ht="13.2" x14ac:dyDescent="0.25">
      <c r="A36" s="18">
        <v>33</v>
      </c>
      <c r="B36" s="16" t="s">
        <v>40</v>
      </c>
      <c r="C36">
        <v>44</v>
      </c>
      <c r="D36">
        <v>14</v>
      </c>
      <c r="E36">
        <v>234</v>
      </c>
      <c r="F36">
        <v>65</v>
      </c>
      <c r="G36" s="3">
        <f>(C36/D36)-1</f>
        <v>2.1428571428571428</v>
      </c>
      <c r="H36" s="3">
        <f>(E36/F36)-1</f>
        <v>2.6</v>
      </c>
      <c r="I36" s="3">
        <f>E36/$E$54</f>
        <v>6.6891544222743128E-3</v>
      </c>
      <c r="J36" s="3">
        <f>F36/$F$54</f>
        <v>1.9415735707031484E-3</v>
      </c>
    </row>
    <row r="37" spans="1:10" customFormat="1" ht="13.2" x14ac:dyDescent="0.25">
      <c r="A37" s="18">
        <v>34</v>
      </c>
      <c r="B37" s="16" t="s">
        <v>41</v>
      </c>
      <c r="C37">
        <v>58</v>
      </c>
      <c r="D37">
        <v>43</v>
      </c>
      <c r="E37">
        <v>233</v>
      </c>
      <c r="F37">
        <v>183</v>
      </c>
      <c r="G37" s="3">
        <f>(C37/D37)-1</f>
        <v>0.34883720930232553</v>
      </c>
      <c r="H37" s="3">
        <f>(E37/F37)-1</f>
        <v>0.27322404371584708</v>
      </c>
      <c r="I37" s="3">
        <f>E37/$E$54</f>
        <v>6.6605682922645931E-3</v>
      </c>
      <c r="J37" s="3">
        <f>F37/$F$54</f>
        <v>5.4662763605950173E-3</v>
      </c>
    </row>
    <row r="38" spans="1:10" customFormat="1" ht="13.2" x14ac:dyDescent="0.25">
      <c r="A38" s="18">
        <v>35</v>
      </c>
      <c r="B38" s="16" t="s">
        <v>42</v>
      </c>
      <c r="C38">
        <v>44</v>
      </c>
      <c r="D38">
        <v>32</v>
      </c>
      <c r="E38">
        <v>232</v>
      </c>
      <c r="F38">
        <v>246</v>
      </c>
      <c r="G38" s="3">
        <f>(C38/D38)-1</f>
        <v>0.375</v>
      </c>
      <c r="H38" s="3">
        <f>(E38/F38)-1</f>
        <v>-5.6910569105691033E-2</v>
      </c>
      <c r="I38" s="3">
        <f>E38/$E$54</f>
        <v>6.6319821622548743E-3</v>
      </c>
      <c r="J38" s="3">
        <f>F38/$F$54</f>
        <v>7.3481092060457614E-3</v>
      </c>
    </row>
    <row r="39" spans="1:10" customFormat="1" ht="13.2" x14ac:dyDescent="0.25">
      <c r="A39" s="18">
        <v>36</v>
      </c>
      <c r="B39" s="16" t="s">
        <v>43</v>
      </c>
      <c r="C39">
        <v>23</v>
      </c>
      <c r="D39">
        <v>33</v>
      </c>
      <c r="E39">
        <v>195</v>
      </c>
      <c r="F39">
        <v>230</v>
      </c>
      <c r="G39" s="3">
        <f>(C39/D39)-1</f>
        <v>-0.30303030303030298</v>
      </c>
      <c r="H39" s="3">
        <f>(E39/F39)-1</f>
        <v>-0.15217391304347827</v>
      </c>
      <c r="I39" s="3">
        <f>E39/$E$54</f>
        <v>5.5742953518952603E-3</v>
      </c>
      <c r="J39" s="3">
        <f>F39/$F$54</f>
        <v>6.8701834040265251E-3</v>
      </c>
    </row>
    <row r="40" spans="1:10" customFormat="1" ht="13.2" x14ac:dyDescent="0.25">
      <c r="A40" s="18">
        <v>37</v>
      </c>
      <c r="B40" s="16" t="s">
        <v>44</v>
      </c>
      <c r="C40">
        <v>20</v>
      </c>
      <c r="D40">
        <v>86</v>
      </c>
      <c r="E40">
        <v>183</v>
      </c>
      <c r="F40">
        <v>309</v>
      </c>
      <c r="G40" s="3">
        <f>(C40/D40)-1</f>
        <v>-0.76744186046511631</v>
      </c>
      <c r="H40" s="3">
        <f>(E40/F40)-1</f>
        <v>-0.40776699029126218</v>
      </c>
      <c r="I40" s="3">
        <f>E40/$E$54</f>
        <v>5.2312617917786288E-3</v>
      </c>
      <c r="J40" s="3">
        <f>F40/$F$54</f>
        <v>9.2299420514965046E-3</v>
      </c>
    </row>
    <row r="41" spans="1:10" customFormat="1" ht="13.2" x14ac:dyDescent="0.25">
      <c r="A41" s="18">
        <v>38</v>
      </c>
      <c r="B41" s="16" t="s">
        <v>45</v>
      </c>
      <c r="C41">
        <v>11</v>
      </c>
      <c r="D41">
        <v>10</v>
      </c>
      <c r="E41">
        <v>154</v>
      </c>
      <c r="F41">
        <v>10</v>
      </c>
      <c r="G41" s="3">
        <f>(C41/D41)-1</f>
        <v>0.10000000000000009</v>
      </c>
      <c r="H41" s="3">
        <f>(E41/F41)-1</f>
        <v>14.4</v>
      </c>
      <c r="I41" s="3">
        <f>E41/$E$54</f>
        <v>4.40226402149677E-3</v>
      </c>
      <c r="J41" s="3">
        <f>F41/$F$54</f>
        <v>2.9870362626202281E-4</v>
      </c>
    </row>
    <row r="42" spans="1:10" customFormat="1" ht="13.2" x14ac:dyDescent="0.25">
      <c r="A42" s="18">
        <v>39</v>
      </c>
      <c r="B42" s="16" t="s">
        <v>46</v>
      </c>
      <c r="C42">
        <v>18</v>
      </c>
      <c r="D42">
        <v>8</v>
      </c>
      <c r="E42">
        <v>104</v>
      </c>
      <c r="F42">
        <v>105</v>
      </c>
      <c r="G42" s="3">
        <f>(C42/D42)-1</f>
        <v>1.25</v>
      </c>
      <c r="H42" s="3">
        <f>(E42/F42)-1</f>
        <v>-9.52380952380949E-3</v>
      </c>
      <c r="I42" s="3">
        <f>E42/$E$54</f>
        <v>2.9729575210108057E-3</v>
      </c>
      <c r="J42" s="3">
        <f>F42/$F$54</f>
        <v>3.1363880757512394E-3</v>
      </c>
    </row>
    <row r="43" spans="1:10" customFormat="1" ht="13.2" x14ac:dyDescent="0.25">
      <c r="A43" s="18">
        <v>40</v>
      </c>
      <c r="B43" s="16" t="s">
        <v>47</v>
      </c>
      <c r="C43">
        <v>22</v>
      </c>
      <c r="D43">
        <v>5</v>
      </c>
      <c r="E43">
        <v>56</v>
      </c>
      <c r="F43">
        <v>11</v>
      </c>
      <c r="G43" s="3">
        <f>(C43/D43)-1</f>
        <v>3.4000000000000004</v>
      </c>
      <c r="H43" s="3">
        <f>(E43/F43)-1</f>
        <v>4.0909090909090908</v>
      </c>
      <c r="I43" s="3">
        <f>E43/$E$54</f>
        <v>1.60082328054428E-3</v>
      </c>
      <c r="J43" s="3">
        <f>F43/$F$54</f>
        <v>3.2857398888822508E-4</v>
      </c>
    </row>
    <row r="44" spans="1:10" customFormat="1" ht="13.2" x14ac:dyDescent="0.25">
      <c r="A44" s="18">
        <v>41</v>
      </c>
      <c r="B44" s="16" t="s">
        <v>48</v>
      </c>
      <c r="C44">
        <v>3</v>
      </c>
      <c r="D44">
        <v>3</v>
      </c>
      <c r="E44">
        <v>33</v>
      </c>
      <c r="F44">
        <v>44</v>
      </c>
      <c r="G44" s="3">
        <f>(C44/D44)-1</f>
        <v>0</v>
      </c>
      <c r="H44" s="3">
        <f>(E44/F44)-1</f>
        <v>-0.25</v>
      </c>
      <c r="I44" s="3">
        <f>E44/$E$54</f>
        <v>9.4334229032073643E-4</v>
      </c>
      <c r="J44" s="3">
        <f>F44/$F$54</f>
        <v>1.3142959555529003E-3</v>
      </c>
    </row>
    <row r="45" spans="1:10" customFormat="1" ht="13.2" x14ac:dyDescent="0.25">
      <c r="A45" s="18">
        <v>42</v>
      </c>
      <c r="B45" s="16" t="s">
        <v>49</v>
      </c>
      <c r="C45">
        <v>13</v>
      </c>
      <c r="D45">
        <v>19</v>
      </c>
      <c r="E45">
        <v>30</v>
      </c>
      <c r="F45">
        <v>140</v>
      </c>
      <c r="G45" s="3">
        <f>(C45/D45)-1</f>
        <v>-0.31578947368421051</v>
      </c>
      <c r="H45" s="3">
        <f>(E45/F45)-1</f>
        <v>-0.7857142857142857</v>
      </c>
      <c r="I45" s="3">
        <f>E45/$E$54</f>
        <v>8.5758390029157857E-4</v>
      </c>
      <c r="J45" s="3">
        <f>F45/$F$54</f>
        <v>4.1818507676683195E-3</v>
      </c>
    </row>
    <row r="46" spans="1:10" customFormat="1" ht="13.2" x14ac:dyDescent="0.25">
      <c r="A46" s="18">
        <v>43</v>
      </c>
      <c r="B46" s="16" t="s">
        <v>50</v>
      </c>
      <c r="C46">
        <v>1</v>
      </c>
      <c r="D46">
        <v>1</v>
      </c>
      <c r="E46">
        <v>26</v>
      </c>
      <c r="F46">
        <v>17</v>
      </c>
      <c r="G46" s="3">
        <f>(C46/D46)-1</f>
        <v>0</v>
      </c>
      <c r="H46" s="3">
        <f>(E46/F46)-1</f>
        <v>0.52941176470588225</v>
      </c>
      <c r="I46" s="3">
        <f>E46/$E$54</f>
        <v>7.4323938025270143E-4</v>
      </c>
      <c r="J46" s="3">
        <f>F46/$F$54</f>
        <v>5.077961646454388E-4</v>
      </c>
    </row>
    <row r="47" spans="1:10" customFormat="1" ht="13.2" x14ac:dyDescent="0.25">
      <c r="A47" s="18">
        <v>44</v>
      </c>
      <c r="B47" s="16" t="s">
        <v>51</v>
      </c>
      <c r="C47">
        <v>3</v>
      </c>
      <c r="D47">
        <v>3</v>
      </c>
      <c r="E47">
        <v>21</v>
      </c>
      <c r="F47">
        <v>10</v>
      </c>
      <c r="G47" s="3">
        <f>(C47/D47)-1</f>
        <v>0</v>
      </c>
      <c r="H47" s="3">
        <f>(E47/F47)-1</f>
        <v>1.1000000000000001</v>
      </c>
      <c r="I47" s="3">
        <f>E47/$E$54</f>
        <v>6.00308730204105E-4</v>
      </c>
      <c r="J47" s="3">
        <f>F47/$F$54</f>
        <v>2.9870362626202281E-4</v>
      </c>
    </row>
    <row r="48" spans="1:10" customFormat="1" ht="13.2" x14ac:dyDescent="0.25">
      <c r="A48" s="18">
        <v>45</v>
      </c>
      <c r="B48" s="16" t="s">
        <v>52</v>
      </c>
      <c r="C48">
        <v>4</v>
      </c>
      <c r="D48">
        <v>4</v>
      </c>
      <c r="E48">
        <v>20</v>
      </c>
      <c r="F48">
        <v>48</v>
      </c>
      <c r="G48" s="3">
        <f>(C48/D48)-1</f>
        <v>0</v>
      </c>
      <c r="H48" s="3">
        <f>(E48/F48)-1</f>
        <v>-0.58333333333333326</v>
      </c>
      <c r="I48" s="3">
        <f>E48/$E$54</f>
        <v>5.7172260019438571E-4</v>
      </c>
      <c r="J48" s="3">
        <f>F48/$F$54</f>
        <v>1.4337774060577096E-3</v>
      </c>
    </row>
    <row r="49" spans="1:10" customFormat="1" ht="13.2" x14ac:dyDescent="0.25">
      <c r="A49" s="18">
        <v>46</v>
      </c>
      <c r="B49" s="16" t="s">
        <v>53</v>
      </c>
      <c r="C49">
        <v>0</v>
      </c>
      <c r="D49">
        <v>2</v>
      </c>
      <c r="E49">
        <v>7</v>
      </c>
      <c r="F49">
        <v>9</v>
      </c>
      <c r="G49" s="3">
        <f>(C49/D49)-1</f>
        <v>-1</v>
      </c>
      <c r="H49" s="3">
        <f>(E49/F49)-1</f>
        <v>-0.22222222222222221</v>
      </c>
      <c r="I49" s="3">
        <f>E49/$E$54</f>
        <v>2.00102910068035E-4</v>
      </c>
      <c r="J49" s="3">
        <f>F49/$F$54</f>
        <v>2.6883326363582054E-4</v>
      </c>
    </row>
    <row r="50" spans="1:10" customFormat="1" ht="13.2" x14ac:dyDescent="0.25">
      <c r="A50" s="18">
        <v>47</v>
      </c>
      <c r="B50" s="16" t="s">
        <v>54</v>
      </c>
      <c r="C50">
        <v>0</v>
      </c>
      <c r="D50">
        <v>0</v>
      </c>
      <c r="E50">
        <v>4</v>
      </c>
      <c r="F50">
        <v>3</v>
      </c>
      <c r="G50" s="3">
        <v>0</v>
      </c>
      <c r="H50" s="3">
        <f>(E50/F50)-1</f>
        <v>0.33333333333333326</v>
      </c>
      <c r="I50" s="3">
        <f>E50/$E$54</f>
        <v>1.1434452003887714E-4</v>
      </c>
      <c r="J50" s="3">
        <f>F50/$F$54</f>
        <v>8.961108787860685E-5</v>
      </c>
    </row>
    <row r="51" spans="1:10" customFormat="1" ht="13.2" x14ac:dyDescent="0.25">
      <c r="A51" s="18">
        <v>48</v>
      </c>
      <c r="B51" s="16" t="s">
        <v>55</v>
      </c>
      <c r="C51">
        <v>0</v>
      </c>
      <c r="D51">
        <v>0</v>
      </c>
      <c r="E51">
        <v>1</v>
      </c>
      <c r="F51">
        <v>2</v>
      </c>
      <c r="G51" s="3">
        <v>0</v>
      </c>
      <c r="H51" s="3">
        <f>(E51/F51)-1</f>
        <v>-0.5</v>
      </c>
      <c r="I51" s="3">
        <f>E51/$E$54</f>
        <v>2.8586130009719286E-5</v>
      </c>
      <c r="J51" s="3">
        <f>F51/$F$54</f>
        <v>5.9740725252404567E-5</v>
      </c>
    </row>
    <row r="52" spans="1:10" customFormat="1" ht="13.2" x14ac:dyDescent="0.25">
      <c r="A52" s="18">
        <v>49</v>
      </c>
      <c r="B52" s="16" t="s">
        <v>56</v>
      </c>
      <c r="C52">
        <v>0</v>
      </c>
      <c r="D52">
        <v>0</v>
      </c>
      <c r="E52">
        <v>0</v>
      </c>
      <c r="F52">
        <v>7</v>
      </c>
      <c r="G52" s="3">
        <v>0</v>
      </c>
      <c r="H52" s="3">
        <f>(E52/F52)-1</f>
        <v>-1</v>
      </c>
      <c r="I52" s="3">
        <v>0</v>
      </c>
      <c r="J52" s="3">
        <f>F52/$F$54</f>
        <v>2.0909253838341597E-4</v>
      </c>
    </row>
    <row r="53" spans="1:10" customFormat="1" ht="13.2" x14ac:dyDescent="0.25">
      <c r="A53" s="18">
        <v>50</v>
      </c>
      <c r="B53" s="16" t="s">
        <v>57</v>
      </c>
      <c r="C53">
        <v>0</v>
      </c>
      <c r="D53">
        <v>4</v>
      </c>
      <c r="E53">
        <v>0</v>
      </c>
      <c r="F53">
        <v>24</v>
      </c>
      <c r="G53" s="3">
        <f>(C53/D53)-1</f>
        <v>-1</v>
      </c>
      <c r="H53" s="3">
        <f>(E53/F53)-1</f>
        <v>-1</v>
      </c>
      <c r="I53" s="3">
        <v>0</v>
      </c>
      <c r="J53" s="3">
        <f>F53/$F$54</f>
        <v>7.168887030288548E-4</v>
      </c>
    </row>
    <row r="54" spans="1:10" s="5" customFormat="1" ht="13.2" x14ac:dyDescent="0.25">
      <c r="A54" s="19"/>
      <c r="B54" s="4" t="s">
        <v>58</v>
      </c>
      <c r="C54" s="5">
        <v>4375</v>
      </c>
      <c r="D54" s="5">
        <v>5241</v>
      </c>
      <c r="E54" s="5">
        <v>34982</v>
      </c>
      <c r="F54" s="5">
        <v>33478</v>
      </c>
      <c r="G54" s="6">
        <f t="shared" ref="G43:G54" si="0">(C54/D54)-1</f>
        <v>-0.16523564205304331</v>
      </c>
      <c r="H54" s="6">
        <f t="shared" ref="H43:H54" si="1">(E54/F54)-1</f>
        <v>4.4925025389808138E-2</v>
      </c>
      <c r="I54" s="6">
        <f t="shared" ref="I12:I54" si="2">E54/$E$54</f>
        <v>1</v>
      </c>
      <c r="J54" s="6">
        <f t="shared" ref="J43:J54" si="3">F54/$F$54</f>
        <v>1</v>
      </c>
    </row>
  </sheetData>
  <sortState ref="B4:J53">
    <sortCondition descending="1" ref="E4:E53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2017-01-11T12:55:00Z</cp:lastPrinted>
  <dcterms:created xsi:type="dcterms:W3CDTF">2005-03-09T11:14:40Z</dcterms:created>
  <dcterms:modified xsi:type="dcterms:W3CDTF">2017-09-07T12:11:56Z</dcterms:modified>
</cp:coreProperties>
</file>