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Dfs-Users-01/Users_home_SSP/bilslr/Documents BILSLR/Nyreg augusti/WEBBEN/"/>
    </mc:Choice>
  </mc:AlternateContent>
  <xr:revisionPtr revIDLastSave="0" documentId="13_ncr:1_{B7617761-6A91-074E-8AB4-D56C9D5D5738}" xr6:coauthVersionLast="47" xr6:coauthVersionMax="47" xr10:uidLastSave="{00000000-0000-0000-0000-000000000000}"/>
  <bookViews>
    <workbookView xWindow="0" yWindow="0" windowWidth="38400" windowHeight="21600" tabRatio="948" xr2:uid="{00000000-000D-0000-FFFF-FFFF00000000}"/>
  </bookViews>
  <sheets>
    <sheet name="Totalt 0-3,5 ton" sheetId="1" r:id="rId1"/>
  </sheets>
  <definedNames>
    <definedName name="_xlnm._FilterDatabase" localSheetId="0" hidden="1">'Totalt 0-3,5 ton'!$B$1:$J$3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H25" i="1"/>
  <c r="I25" i="1"/>
  <c r="J25" i="1"/>
  <c r="G43" i="1"/>
  <c r="H43" i="1"/>
  <c r="I43" i="1"/>
  <c r="J43" i="1"/>
  <c r="G19" i="1"/>
  <c r="H19" i="1"/>
  <c r="I19" i="1"/>
  <c r="J19" i="1"/>
  <c r="G20" i="1"/>
  <c r="H20" i="1"/>
  <c r="I20" i="1"/>
  <c r="J20" i="1"/>
  <c r="G21" i="1"/>
  <c r="H21" i="1"/>
  <c r="I21" i="1"/>
  <c r="J21" i="1"/>
  <c r="G44" i="1"/>
  <c r="H44" i="1"/>
  <c r="I44" i="1"/>
  <c r="J44" i="1"/>
  <c r="G8" i="1"/>
  <c r="H8" i="1"/>
  <c r="I8" i="1"/>
  <c r="J8" i="1"/>
  <c r="G48" i="1"/>
  <c r="H48" i="1"/>
  <c r="I48" i="1"/>
  <c r="J48" i="1"/>
  <c r="G46" i="1"/>
  <c r="H46" i="1"/>
  <c r="I46" i="1"/>
  <c r="J46" i="1"/>
  <c r="G35" i="1"/>
  <c r="H35" i="1"/>
  <c r="I35" i="1"/>
  <c r="J35" i="1"/>
  <c r="G13" i="1"/>
  <c r="H13" i="1"/>
  <c r="I13" i="1"/>
  <c r="J13" i="1"/>
  <c r="G22" i="1"/>
  <c r="H22" i="1"/>
  <c r="I22" i="1"/>
  <c r="J22" i="1"/>
  <c r="G26" i="1"/>
  <c r="H26" i="1"/>
  <c r="I26" i="1"/>
  <c r="J26" i="1"/>
  <c r="G50" i="1"/>
  <c r="H50" i="1"/>
  <c r="I50" i="1"/>
  <c r="J50" i="1"/>
  <c r="G11" i="1"/>
  <c r="H11" i="1"/>
  <c r="I11" i="1"/>
  <c r="J11" i="1"/>
  <c r="G17" i="1"/>
  <c r="H17" i="1"/>
  <c r="I17" i="1"/>
  <c r="J17" i="1"/>
  <c r="G10" i="1"/>
  <c r="H10" i="1"/>
  <c r="I10" i="1"/>
  <c r="J10" i="1"/>
  <c r="G31" i="1"/>
  <c r="H31" i="1"/>
  <c r="I31" i="1"/>
  <c r="J31" i="1"/>
  <c r="H51" i="1"/>
  <c r="I51" i="1"/>
  <c r="J51" i="1"/>
  <c r="G28" i="1"/>
  <c r="H28" i="1"/>
  <c r="I28" i="1"/>
  <c r="J28" i="1"/>
  <c r="G5" i="1"/>
  <c r="H5" i="1"/>
  <c r="I5" i="1"/>
  <c r="J5" i="1"/>
  <c r="I39" i="1"/>
  <c r="G30" i="1"/>
  <c r="H30" i="1"/>
  <c r="I30" i="1"/>
  <c r="J30" i="1"/>
  <c r="G27" i="1"/>
  <c r="H27" i="1"/>
  <c r="I27" i="1"/>
  <c r="J27" i="1"/>
  <c r="I47" i="1"/>
  <c r="G53" i="1"/>
  <c r="H53" i="1"/>
  <c r="J53" i="1"/>
  <c r="G6" i="1"/>
  <c r="H6" i="1"/>
  <c r="I6" i="1"/>
  <c r="J6" i="1"/>
  <c r="G7" i="1"/>
  <c r="H7" i="1"/>
  <c r="I7" i="1"/>
  <c r="J7" i="1"/>
  <c r="G49" i="1"/>
  <c r="H49" i="1"/>
  <c r="I49" i="1"/>
  <c r="J49" i="1"/>
  <c r="I42" i="1"/>
  <c r="G34" i="1"/>
  <c r="H34" i="1"/>
  <c r="I34" i="1"/>
  <c r="J34" i="1"/>
  <c r="I52" i="1"/>
  <c r="G33" i="1"/>
  <c r="H33" i="1"/>
  <c r="I33" i="1"/>
  <c r="J33" i="1"/>
  <c r="G23" i="1"/>
  <c r="H23" i="1"/>
  <c r="I23" i="1"/>
  <c r="J23" i="1"/>
  <c r="I45" i="1"/>
  <c r="G40" i="1"/>
  <c r="H40" i="1"/>
  <c r="I40" i="1"/>
  <c r="J40" i="1"/>
  <c r="G12" i="1"/>
  <c r="H12" i="1"/>
  <c r="I12" i="1"/>
  <c r="J12" i="1"/>
  <c r="G32" i="1"/>
  <c r="H32" i="1"/>
  <c r="I32" i="1"/>
  <c r="J32" i="1"/>
  <c r="H37" i="1"/>
  <c r="I37" i="1"/>
  <c r="J37" i="1"/>
  <c r="G41" i="1"/>
  <c r="H41" i="1"/>
  <c r="I41" i="1"/>
  <c r="J41" i="1"/>
  <c r="G36" i="1"/>
  <c r="H36" i="1"/>
  <c r="I36" i="1"/>
  <c r="J36" i="1"/>
  <c r="G16" i="1"/>
  <c r="H16" i="1"/>
  <c r="I16" i="1"/>
  <c r="J16" i="1"/>
  <c r="G24" i="1"/>
  <c r="H24" i="1"/>
  <c r="I24" i="1"/>
  <c r="J24" i="1"/>
  <c r="G9" i="1"/>
  <c r="H9" i="1"/>
  <c r="I9" i="1"/>
  <c r="J9" i="1"/>
  <c r="G4" i="1"/>
  <c r="H4" i="1"/>
  <c r="I4" i="1"/>
  <c r="J4" i="1"/>
  <c r="G29" i="1"/>
  <c r="H29" i="1"/>
  <c r="I29" i="1"/>
  <c r="J29" i="1"/>
  <c r="G15" i="1"/>
  <c r="H15" i="1"/>
  <c r="I15" i="1"/>
  <c r="J15" i="1"/>
  <c r="G18" i="1"/>
  <c r="H18" i="1"/>
  <c r="I18" i="1"/>
  <c r="J18" i="1"/>
  <c r="I38" i="1"/>
  <c r="G14" i="1"/>
  <c r="H14" i="1"/>
  <c r="I14" i="1"/>
  <c r="J14" i="1"/>
  <c r="G54" i="1"/>
  <c r="H54" i="1"/>
  <c r="I54" i="1"/>
  <c r="J54" i="1"/>
  <c r="G55" i="1"/>
  <c r="H55" i="1"/>
  <c r="I55" i="1"/>
  <c r="J55" i="1"/>
</calcChain>
</file>

<file path=xl/sharedStrings.xml><?xml version="1.0" encoding="utf-8"?>
<sst xmlns="http://schemas.openxmlformats.org/spreadsheetml/2006/main" count="63" uniqueCount="61">
  <si>
    <t>Förändring %</t>
  </si>
  <si>
    <t xml:space="preserve"> Modell                                  </t>
  </si>
  <si>
    <t xml:space="preserve"> </t>
  </si>
  <si>
    <t>augusti</t>
  </si>
  <si>
    <t>januari-augusti</t>
  </si>
  <si>
    <t>Segmentsandel % jan-aug</t>
  </si>
  <si>
    <t xml:space="preserve">jan-aug   </t>
  </si>
  <si>
    <t xml:space="preserve"> CITROEN JUMPY</t>
  </si>
  <si>
    <t xml:space="preserve"> DODGE</t>
  </si>
  <si>
    <t xml:space="preserve"> FORD RANGER</t>
  </si>
  <si>
    <t xml:space="preserve"> ISUZU D-MAX</t>
  </si>
  <si>
    <t xml:space="preserve"> IVECO DAILY</t>
  </si>
  <si>
    <t xml:space="preserve"> MAN SKÅP</t>
  </si>
  <si>
    <t xml:space="preserve"> MERCEDES SPRINTER</t>
  </si>
  <si>
    <t xml:space="preserve"> MITSUBISHI L200</t>
  </si>
  <si>
    <t xml:space="preserve"> OPEL MOVANO</t>
  </si>
  <si>
    <t xml:space="preserve"> PEUGEOT BOXER</t>
  </si>
  <si>
    <t xml:space="preserve"> TOYOTA HILUX</t>
  </si>
  <si>
    <t xml:space="preserve"> VW PICK UP</t>
  </si>
  <si>
    <t xml:space="preserve"> DACIA DOKKER</t>
  </si>
  <si>
    <t xml:space="preserve"> MAXUS EV80</t>
  </si>
  <si>
    <t xml:space="preserve"> MERCEDES VITO</t>
  </si>
  <si>
    <t xml:space="preserve"> PEUGEOT EXPERT</t>
  </si>
  <si>
    <t xml:space="preserve"> TOYOTA PROACE</t>
  </si>
  <si>
    <t xml:space="preserve"> VW AMOROK</t>
  </si>
  <si>
    <t xml:space="preserve"> CHEVROLET PICKUP</t>
  </si>
  <si>
    <t xml:space="preserve"> FIAT DOBLO</t>
  </si>
  <si>
    <t xml:space="preserve"> FORD TRANSIT CONNECT</t>
  </si>
  <si>
    <t xml:space="preserve"> MAXUS E-DELIVER 3</t>
  </si>
  <si>
    <t xml:space="preserve"> MERCEDES CITAN</t>
  </si>
  <si>
    <t xml:space="preserve"> NISSAN NAVARA</t>
  </si>
  <si>
    <t xml:space="preserve"> MAXUS E-DELIVER 9</t>
  </si>
  <si>
    <t xml:space="preserve"> MERCEDES X-KLASS</t>
  </si>
  <si>
    <t xml:space="preserve"> VW TRANSPORTER</t>
  </si>
  <si>
    <t xml:space="preserve"> FORD TRANSIT CUSTOM</t>
  </si>
  <si>
    <t xml:space="preserve"> FORD TRANSIT COURIER</t>
  </si>
  <si>
    <t xml:space="preserve"> SUZUKI JIMNY</t>
  </si>
  <si>
    <t xml:space="preserve"> FIAT TALENTO</t>
  </si>
  <si>
    <t xml:space="preserve"> FORD F150</t>
  </si>
  <si>
    <t xml:space="preserve"> NISSAN NV200</t>
  </si>
  <si>
    <t xml:space="preserve"> FORD TRANSIT</t>
  </si>
  <si>
    <t xml:space="preserve"> JEEP GLADIATOR</t>
  </si>
  <si>
    <t xml:space="preserve"> NISSAN NV400</t>
  </si>
  <si>
    <t xml:space="preserve"> RENAULT TRAFIC</t>
  </si>
  <si>
    <t xml:space="preserve"> NISSAN NV300</t>
  </si>
  <si>
    <t xml:space="preserve"> NISSAN NV250</t>
  </si>
  <si>
    <t xml:space="preserve"> CITROEN JUMPER</t>
  </si>
  <si>
    <t xml:space="preserve"> FIAT DUCATO</t>
  </si>
  <si>
    <t xml:space="preserve"> CITROEN BERLINGO</t>
  </si>
  <si>
    <t xml:space="preserve"> OPEL COMBO</t>
  </si>
  <si>
    <t xml:space="preserve"> PEUGEOT PARTNER</t>
  </si>
  <si>
    <t xml:space="preserve"> VW CADDY</t>
  </si>
  <si>
    <t xml:space="preserve"> OPEL VIVARO</t>
  </si>
  <si>
    <t xml:space="preserve"> RENAULT KANGOO</t>
  </si>
  <si>
    <t xml:space="preserve"> RENAULT MASTER</t>
  </si>
  <si>
    <t xml:space="preserve"> RENAULT EXPRESS</t>
  </si>
  <si>
    <t xml:space="preserve"> VW CRAFTER</t>
  </si>
  <si>
    <t xml:space="preserve"> Övriga fabrikat</t>
  </si>
  <si>
    <t xml:space="preserve"> Totalt</t>
  </si>
  <si>
    <t>RANKAT EFTER JANUARI-AUGUSTI</t>
  </si>
  <si>
    <t xml:space="preserve">Lätta lastbilar efter modell   0-3,5 TON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</si>
</sst>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b/>
      <sz val="11"/>
      <color theme="8" tint="0.79998168889431442"/>
      <name val="Calibri"/>
      <family val="2"/>
      <scheme val="minor"/>
    </font>
    <font>
      <b/>
      <sz val="14"/>
      <color theme="8" tint="0.7999816888943144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2" fillId="0" borderId="0" xfId="0" applyNumberFormat="1" applyFont="1"/>
    <xf numFmtId="49" fontId="3" fillId="0" borderId="0" xfId="0" applyNumberFormat="1" applyFont="1"/>
    <xf numFmtId="0" fontId="3" fillId="0" borderId="0" xfId="0" applyFont="1"/>
    <xf numFmtId="10" fontId="3" fillId="0" borderId="0" xfId="0" applyNumberFormat="1" applyFont="1"/>
    <xf numFmtId="49" fontId="4" fillId="2" borderId="1" xfId="0" applyNumberFormat="1" applyFont="1" applyFill="1" applyBorder="1"/>
    <xf numFmtId="0" fontId="4" fillId="2" borderId="1" xfId="0" applyFont="1" applyFill="1" applyBorder="1"/>
    <xf numFmtId="164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10" fontId="2" fillId="0" borderId="0" xfId="0" applyNumberFormat="1" applyFont="1"/>
    <xf numFmtId="0" fontId="4" fillId="2" borderId="1" xfId="0" applyFont="1" applyFill="1" applyBorder="1" applyAlignment="1">
      <alignment horizontal="center" shrinkToFit="1"/>
    </xf>
    <xf numFmtId="0" fontId="4" fillId="2" borderId="1" xfId="0" applyFont="1" applyFill="1" applyBorder="1" applyAlignment="1"/>
    <xf numFmtId="164" fontId="4" fillId="2" borderId="1" xfId="0" applyNumberFormat="1" applyFont="1" applyFill="1" applyBorder="1" applyAlignment="1">
      <alignment shrinkToFit="1"/>
    </xf>
    <xf numFmtId="164" fontId="4" fillId="2" borderId="1" xfId="0" applyNumberFormat="1" applyFont="1" applyFill="1" applyBorder="1" applyAlignment="1">
      <alignment horizontal="center" shrinkToFit="1"/>
    </xf>
    <xf numFmtId="49" fontId="5" fillId="2" borderId="1" xfId="0" applyNumberFormat="1" applyFont="1" applyFill="1" applyBorder="1"/>
    <xf numFmtId="49" fontId="6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J58"/>
  <sheetViews>
    <sheetView tabSelected="1" zoomScale="90" zoomScaleNormal="90" workbookViewId="0">
      <pane ySplit="3" topLeftCell="A4" activePane="bottomLeft" state="frozen"/>
      <selection pane="bottomLeft" activeCell="A4" sqref="A4"/>
    </sheetView>
  </sheetViews>
  <sheetFormatPr baseColWidth="10" defaultColWidth="9.1640625" defaultRowHeight="15" x14ac:dyDescent="0.2"/>
  <cols>
    <col min="1" max="1" width="9.1640625" style="1"/>
    <col min="2" max="2" width="61.5" style="1" customWidth="1"/>
    <col min="3" max="6" width="10.6640625" style="1" customWidth="1"/>
    <col min="7" max="10" width="10.6640625" style="2" customWidth="1"/>
    <col min="11" max="16384" width="9.1640625" style="1"/>
  </cols>
  <sheetData>
    <row r="1" spans="1:10" ht="19" x14ac:dyDescent="0.25">
      <c r="B1" s="17" t="s">
        <v>60</v>
      </c>
      <c r="C1" s="7"/>
      <c r="D1" s="7"/>
      <c r="E1" s="7"/>
      <c r="F1" s="7"/>
      <c r="G1" s="8"/>
      <c r="H1" s="8"/>
      <c r="I1" s="8"/>
      <c r="J1" s="8"/>
    </row>
    <row r="2" spans="1:10" x14ac:dyDescent="0.2">
      <c r="B2" s="16" t="s">
        <v>59</v>
      </c>
      <c r="C2" s="12" t="s">
        <v>3</v>
      </c>
      <c r="D2" s="13"/>
      <c r="E2" s="12" t="s">
        <v>4</v>
      </c>
      <c r="F2" s="13"/>
      <c r="G2" s="15" t="s">
        <v>0</v>
      </c>
      <c r="H2" s="15"/>
      <c r="I2" s="14" t="s">
        <v>5</v>
      </c>
      <c r="J2" s="14"/>
    </row>
    <row r="3" spans="1:10" x14ac:dyDescent="0.2">
      <c r="B3" s="6" t="s">
        <v>1</v>
      </c>
      <c r="C3" s="7">
        <v>2021</v>
      </c>
      <c r="D3" s="7">
        <v>2020</v>
      </c>
      <c r="E3" s="7">
        <v>2021</v>
      </c>
      <c r="F3" s="7">
        <v>2020</v>
      </c>
      <c r="G3" s="9" t="s">
        <v>3</v>
      </c>
      <c r="H3" s="9" t="s">
        <v>6</v>
      </c>
      <c r="I3" s="7">
        <v>2021</v>
      </c>
      <c r="J3" s="7">
        <v>2020</v>
      </c>
    </row>
    <row r="4" spans="1:10" x14ac:dyDescent="0.2">
      <c r="A4" s="1">
        <v>1</v>
      </c>
      <c r="B4" s="10" t="s">
        <v>51</v>
      </c>
      <c r="C4" s="1">
        <v>255</v>
      </c>
      <c r="D4" s="1">
        <v>493</v>
      </c>
      <c r="E4" s="1">
        <v>2678</v>
      </c>
      <c r="F4" s="1">
        <v>2692</v>
      </c>
      <c r="G4" s="11">
        <f>(C4/D4)-1</f>
        <v>-0.48275862068965514</v>
      </c>
      <c r="H4" s="11">
        <f>(E4/F4)-1</f>
        <v>-5.2005943536403976E-3</v>
      </c>
      <c r="I4" s="11">
        <f>E4/$E$55</f>
        <v>0.10438511011498733</v>
      </c>
      <c r="J4" s="11">
        <f>F4/$F$55</f>
        <v>0.15839020946104965</v>
      </c>
    </row>
    <row r="5" spans="1:10" x14ac:dyDescent="0.2">
      <c r="A5" s="1">
        <v>2</v>
      </c>
      <c r="B5" s="10" t="s">
        <v>27</v>
      </c>
      <c r="C5" s="1">
        <v>517</v>
      </c>
      <c r="D5" s="1">
        <v>175</v>
      </c>
      <c r="E5" s="1">
        <v>1952</v>
      </c>
      <c r="F5" s="1">
        <v>1044</v>
      </c>
      <c r="G5" s="11">
        <f>(C5/D5)-1</f>
        <v>1.9542857142857142</v>
      </c>
      <c r="H5" s="11">
        <f>(E5/F5)-1</f>
        <v>0.86973180076628354</v>
      </c>
      <c r="I5" s="11">
        <f>E5/$E$55</f>
        <v>7.6086532839602414E-2</v>
      </c>
      <c r="J5" s="11">
        <f>F5/$F$55</f>
        <v>6.1426217933631441E-2</v>
      </c>
    </row>
    <row r="6" spans="1:10" x14ac:dyDescent="0.2">
      <c r="A6" s="1">
        <v>3</v>
      </c>
      <c r="B6" s="10" t="s">
        <v>33</v>
      </c>
      <c r="C6" s="1">
        <v>125</v>
      </c>
      <c r="D6" s="1">
        <v>216</v>
      </c>
      <c r="E6" s="1">
        <v>1900</v>
      </c>
      <c r="F6" s="1">
        <v>1481</v>
      </c>
      <c r="G6" s="11">
        <f>(C6/D6)-1</f>
        <v>-0.42129629629629628</v>
      </c>
      <c r="H6" s="11">
        <f>(E6/F6)-1</f>
        <v>0.28291694800810263</v>
      </c>
      <c r="I6" s="11">
        <f>E6/$E$55</f>
        <v>7.4059637497563821E-2</v>
      </c>
      <c r="J6" s="11">
        <f>F6/$F$55</f>
        <v>8.713815015297717E-2</v>
      </c>
    </row>
    <row r="7" spans="1:10" x14ac:dyDescent="0.2">
      <c r="A7" s="1">
        <v>4</v>
      </c>
      <c r="B7" s="10" t="s">
        <v>34</v>
      </c>
      <c r="C7" s="1">
        <v>73</v>
      </c>
      <c r="D7" s="1">
        <v>213</v>
      </c>
      <c r="E7" s="1">
        <v>1501</v>
      </c>
      <c r="F7" s="1">
        <v>1196</v>
      </c>
      <c r="G7" s="11">
        <f>(C7/D7)-1</f>
        <v>-0.65727699530516426</v>
      </c>
      <c r="H7" s="11">
        <f>(E7/F7)-1</f>
        <v>0.25501672240802686</v>
      </c>
      <c r="I7" s="11">
        <f>E7/$E$55</f>
        <v>5.8507113623075424E-2</v>
      </c>
      <c r="J7" s="11">
        <f>F7/$F$55</f>
        <v>7.0369498705577779E-2</v>
      </c>
    </row>
    <row r="8" spans="1:10" x14ac:dyDescent="0.2">
      <c r="A8" s="1">
        <v>5</v>
      </c>
      <c r="B8" s="10" t="s">
        <v>13</v>
      </c>
      <c r="C8" s="1">
        <v>78</v>
      </c>
      <c r="D8" s="1">
        <v>125</v>
      </c>
      <c r="E8" s="1">
        <v>1249</v>
      </c>
      <c r="F8" s="1">
        <v>1067</v>
      </c>
      <c r="G8" s="11">
        <f>(C8/D8)-1</f>
        <v>-0.376</v>
      </c>
      <c r="H8" s="11">
        <f>(E8/F8)-1</f>
        <v>0.17057169634489222</v>
      </c>
      <c r="I8" s="11">
        <f>E8/$E$55</f>
        <v>4.8684466965503798E-2</v>
      </c>
      <c r="J8" s="11">
        <f>F8/$F$55</f>
        <v>6.2779477524123328E-2</v>
      </c>
    </row>
    <row r="9" spans="1:10" x14ac:dyDescent="0.2">
      <c r="A9" s="1">
        <v>6</v>
      </c>
      <c r="B9" s="10" t="s">
        <v>50</v>
      </c>
      <c r="C9" s="1">
        <v>69</v>
      </c>
      <c r="D9" s="1">
        <v>94</v>
      </c>
      <c r="E9" s="1">
        <v>1207</v>
      </c>
      <c r="F9" s="1">
        <v>788</v>
      </c>
      <c r="G9" s="11">
        <f>(C9/D9)-1</f>
        <v>-0.26595744680851063</v>
      </c>
      <c r="H9" s="11">
        <f>(E9/F9)-1</f>
        <v>0.531725888324873</v>
      </c>
      <c r="I9" s="11">
        <f>E9/$E$55</f>
        <v>4.7047359189241862E-2</v>
      </c>
      <c r="J9" s="11">
        <f>F9/$F$55</f>
        <v>4.6363850317721819E-2</v>
      </c>
    </row>
    <row r="10" spans="1:10" x14ac:dyDescent="0.2">
      <c r="A10" s="1">
        <v>7</v>
      </c>
      <c r="B10" s="10" t="s">
        <v>23</v>
      </c>
      <c r="C10" s="1">
        <v>123</v>
      </c>
      <c r="D10" s="1">
        <v>97</v>
      </c>
      <c r="E10" s="1">
        <v>1114</v>
      </c>
      <c r="F10" s="1">
        <v>465</v>
      </c>
      <c r="G10" s="11">
        <f>(C10/D10)-1</f>
        <v>0.268041237113402</v>
      </c>
      <c r="H10" s="11">
        <f>(E10/F10)-1</f>
        <v>1.3956989247311826</v>
      </c>
      <c r="I10" s="11">
        <f>E10/$E$55</f>
        <v>4.3422334827519005E-2</v>
      </c>
      <c r="J10" s="11">
        <f>F10/$F$55</f>
        <v>2.7359378677335844E-2</v>
      </c>
    </row>
    <row r="11" spans="1:10" x14ac:dyDescent="0.2">
      <c r="A11" s="1">
        <v>8</v>
      </c>
      <c r="B11" s="10" t="s">
        <v>21</v>
      </c>
      <c r="C11" s="1">
        <v>105</v>
      </c>
      <c r="D11" s="1">
        <v>127</v>
      </c>
      <c r="E11" s="1">
        <v>1057</v>
      </c>
      <c r="F11" s="1">
        <v>671</v>
      </c>
      <c r="G11" s="11">
        <f>(C11/D11)-1</f>
        <v>-0.17322834645669294</v>
      </c>
      <c r="H11" s="11">
        <f>(E11/F11)-1</f>
        <v>0.57526080476900154</v>
      </c>
      <c r="I11" s="11">
        <f>E11/$E$55</f>
        <v>4.1200545702592087E-2</v>
      </c>
      <c r="J11" s="11">
        <f>F11/$F$55</f>
        <v>3.9479877618263118E-2</v>
      </c>
    </row>
    <row r="12" spans="1:10" x14ac:dyDescent="0.2">
      <c r="A12" s="1">
        <v>9</v>
      </c>
      <c r="B12" s="10" t="s">
        <v>43</v>
      </c>
      <c r="C12" s="1">
        <v>83</v>
      </c>
      <c r="D12" s="1">
        <v>36</v>
      </c>
      <c r="E12" s="1">
        <v>1000</v>
      </c>
      <c r="F12" s="1">
        <v>229</v>
      </c>
      <c r="G12" s="11">
        <f>(C12/D12)-1</f>
        <v>1.3055555555555554</v>
      </c>
      <c r="H12" s="11">
        <f>(E12/F12)-1</f>
        <v>3.3668122270742362</v>
      </c>
      <c r="I12" s="11">
        <f>E12/$E$55</f>
        <v>3.8978756577665176E-2</v>
      </c>
      <c r="J12" s="11">
        <f>F12/$F$55</f>
        <v>1.3473758531419158E-2</v>
      </c>
    </row>
    <row r="13" spans="1:10" x14ac:dyDescent="0.2">
      <c r="A13" s="1">
        <v>10</v>
      </c>
      <c r="B13" s="10" t="s">
        <v>17</v>
      </c>
      <c r="C13" s="1">
        <v>87</v>
      </c>
      <c r="D13" s="1">
        <v>56</v>
      </c>
      <c r="E13" s="1">
        <v>947</v>
      </c>
      <c r="F13" s="1">
        <v>351</v>
      </c>
      <c r="G13" s="11">
        <f>(C13/D13)-1</f>
        <v>0.5535714285714286</v>
      </c>
      <c r="H13" s="11">
        <f>(E13/F13)-1</f>
        <v>1.6980056980056979</v>
      </c>
      <c r="I13" s="11">
        <f>E13/$E$55</f>
        <v>3.691288247904892E-2</v>
      </c>
      <c r="J13" s="11">
        <f>F13/$F$55</f>
        <v>2.0651918098376087E-2</v>
      </c>
    </row>
    <row r="14" spans="1:10" x14ac:dyDescent="0.2">
      <c r="A14" s="1">
        <v>11</v>
      </c>
      <c r="B14" s="10" t="s">
        <v>56</v>
      </c>
      <c r="C14" s="1">
        <v>60</v>
      </c>
      <c r="D14" s="1">
        <v>87</v>
      </c>
      <c r="E14" s="1">
        <v>887</v>
      </c>
      <c r="F14" s="1">
        <v>600</v>
      </c>
      <c r="G14" s="11">
        <f>(C14/D14)-1</f>
        <v>-0.31034482758620685</v>
      </c>
      <c r="H14" s="11">
        <f>(E14/F14)-1</f>
        <v>0.47833333333333328</v>
      </c>
      <c r="I14" s="11">
        <f>E14/$E$55</f>
        <v>3.4574157084389011E-2</v>
      </c>
      <c r="J14" s="11">
        <f>F14/$F$55</f>
        <v>3.5302424099788184E-2</v>
      </c>
    </row>
    <row r="15" spans="1:10" x14ac:dyDescent="0.2">
      <c r="A15" s="1">
        <v>12</v>
      </c>
      <c r="B15" s="10" t="s">
        <v>53</v>
      </c>
      <c r="C15" s="1">
        <v>37</v>
      </c>
      <c r="D15" s="1">
        <v>108</v>
      </c>
      <c r="E15" s="1">
        <v>886</v>
      </c>
      <c r="F15" s="1">
        <v>575</v>
      </c>
      <c r="G15" s="11">
        <f>(C15/D15)-1</f>
        <v>-0.65740740740740744</v>
      </c>
      <c r="H15" s="11">
        <f>(E15/F15)-1</f>
        <v>0.54086956521739138</v>
      </c>
      <c r="I15" s="11">
        <f>E15/$E$55</f>
        <v>3.453517832781134E-2</v>
      </c>
      <c r="J15" s="11">
        <f>F15/$F$55</f>
        <v>3.383148976229701E-2</v>
      </c>
    </row>
    <row r="16" spans="1:10" x14ac:dyDescent="0.2">
      <c r="A16" s="1">
        <v>13</v>
      </c>
      <c r="B16" s="10" t="s">
        <v>48</v>
      </c>
      <c r="C16" s="1">
        <v>68</v>
      </c>
      <c r="D16" s="1">
        <v>77</v>
      </c>
      <c r="E16" s="1">
        <v>841</v>
      </c>
      <c r="F16" s="1">
        <v>380</v>
      </c>
      <c r="G16" s="11">
        <f>(C16/D16)-1</f>
        <v>-0.11688311688311692</v>
      </c>
      <c r="H16" s="11">
        <f>(E16/F16)-1</f>
        <v>1.2131578947368422</v>
      </c>
      <c r="I16" s="11">
        <f>E16/$E$55</f>
        <v>3.2781134281816407E-2</v>
      </c>
      <c r="J16" s="11">
        <f>F16/$F$55</f>
        <v>2.2358201929865852E-2</v>
      </c>
    </row>
    <row r="17" spans="1:10" x14ac:dyDescent="0.2">
      <c r="A17" s="1">
        <v>14</v>
      </c>
      <c r="B17" s="10" t="s">
        <v>22</v>
      </c>
      <c r="C17" s="1">
        <v>85</v>
      </c>
      <c r="D17" s="1">
        <v>41</v>
      </c>
      <c r="E17" s="1">
        <v>762</v>
      </c>
      <c r="F17" s="1">
        <v>390</v>
      </c>
      <c r="G17" s="11">
        <f>(C17/D17)-1</f>
        <v>1.0731707317073171</v>
      </c>
      <c r="H17" s="11">
        <f>(E17/F17)-1</f>
        <v>0.95384615384615379</v>
      </c>
      <c r="I17" s="11">
        <f>E17/$E$55</f>
        <v>2.9701812512180861E-2</v>
      </c>
      <c r="J17" s="11">
        <f>F17/$F$55</f>
        <v>2.2946575664862322E-2</v>
      </c>
    </row>
    <row r="18" spans="1:10" x14ac:dyDescent="0.2">
      <c r="A18" s="1">
        <v>15</v>
      </c>
      <c r="B18" s="10" t="s">
        <v>54</v>
      </c>
      <c r="C18" s="1">
        <v>55</v>
      </c>
      <c r="D18" s="1">
        <v>47</v>
      </c>
      <c r="E18" s="1">
        <v>689</v>
      </c>
      <c r="F18" s="1">
        <v>244</v>
      </c>
      <c r="G18" s="11">
        <f>(C18/D18)-1</f>
        <v>0.17021276595744683</v>
      </c>
      <c r="H18" s="11">
        <f>(E18/F18)-1</f>
        <v>1.8237704918032787</v>
      </c>
      <c r="I18" s="11">
        <f>E18/$E$55</f>
        <v>2.6856363282011304E-2</v>
      </c>
      <c r="J18" s="11">
        <f>F18/$F$55</f>
        <v>1.4356319133913862E-2</v>
      </c>
    </row>
    <row r="19" spans="1:10" x14ac:dyDescent="0.2">
      <c r="A19" s="1">
        <v>16</v>
      </c>
      <c r="B19" s="10" t="s">
        <v>9</v>
      </c>
      <c r="C19" s="1">
        <v>83</v>
      </c>
      <c r="D19" s="1">
        <v>69</v>
      </c>
      <c r="E19" s="1">
        <v>563</v>
      </c>
      <c r="F19" s="1">
        <v>420</v>
      </c>
      <c r="G19" s="11">
        <f>(C19/D19)-1</f>
        <v>0.20289855072463769</v>
      </c>
      <c r="H19" s="11">
        <f>(E19/F19)-1</f>
        <v>0.34047619047619038</v>
      </c>
      <c r="I19" s="11">
        <f>E19/$E$55</f>
        <v>2.1945039953225491E-2</v>
      </c>
      <c r="J19" s="11">
        <f>F19/$F$55</f>
        <v>2.4711696869851731E-2</v>
      </c>
    </row>
    <row r="20" spans="1:10" x14ac:dyDescent="0.2">
      <c r="A20" s="1">
        <v>17</v>
      </c>
      <c r="B20" s="10" t="s">
        <v>10</v>
      </c>
      <c r="C20" s="1">
        <v>0</v>
      </c>
      <c r="D20" s="1">
        <v>20</v>
      </c>
      <c r="E20" s="1">
        <v>507</v>
      </c>
      <c r="F20" s="1">
        <v>142</v>
      </c>
      <c r="G20" s="11">
        <f>(C20/D20)-1</f>
        <v>-1</v>
      </c>
      <c r="H20" s="11">
        <f>(E20/F20)-1</f>
        <v>2.5704225352112675</v>
      </c>
      <c r="I20" s="11">
        <f>E20/$E$55</f>
        <v>1.9762229584876244E-2</v>
      </c>
      <c r="J20" s="11">
        <f>F20/$F$55</f>
        <v>8.3549070369498702E-3</v>
      </c>
    </row>
    <row r="21" spans="1:10" x14ac:dyDescent="0.2">
      <c r="A21" s="1">
        <v>18</v>
      </c>
      <c r="B21" s="10" t="s">
        <v>11</v>
      </c>
      <c r="C21" s="1">
        <v>119</v>
      </c>
      <c r="D21" s="1">
        <v>61</v>
      </c>
      <c r="E21" s="1">
        <v>461</v>
      </c>
      <c r="F21" s="1">
        <v>169</v>
      </c>
      <c r="G21" s="11">
        <f>(C21/D21)-1</f>
        <v>0.95081967213114749</v>
      </c>
      <c r="H21" s="11">
        <f>(E21/F21)-1</f>
        <v>1.7278106508875739</v>
      </c>
      <c r="I21" s="11">
        <f>E21/$E$55</f>
        <v>1.7969206782303643E-2</v>
      </c>
      <c r="J21" s="11">
        <f>F21/$F$55</f>
        <v>9.9435161214403382E-3</v>
      </c>
    </row>
    <row r="22" spans="1:10" x14ac:dyDescent="0.2">
      <c r="A22" s="1">
        <v>19</v>
      </c>
      <c r="B22" s="10" t="s">
        <v>18</v>
      </c>
      <c r="C22" s="1">
        <v>47</v>
      </c>
      <c r="D22" s="1">
        <v>35</v>
      </c>
      <c r="E22" s="1">
        <v>424</v>
      </c>
      <c r="F22" s="1">
        <v>173</v>
      </c>
      <c r="G22" s="11">
        <f>(C22/D22)-1</f>
        <v>0.34285714285714275</v>
      </c>
      <c r="H22" s="11">
        <f>(E22/F22)-1</f>
        <v>1.4508670520231215</v>
      </c>
      <c r="I22" s="11">
        <f>E22/$E$55</f>
        <v>1.6526992788930033E-2</v>
      </c>
      <c r="J22" s="11">
        <f>F22/$F$55</f>
        <v>1.0178865615438926E-2</v>
      </c>
    </row>
    <row r="23" spans="1:10" x14ac:dyDescent="0.2">
      <c r="A23" s="1">
        <v>20</v>
      </c>
      <c r="B23" s="10" t="s">
        <v>40</v>
      </c>
      <c r="C23" s="1">
        <v>52</v>
      </c>
      <c r="D23" s="1">
        <v>71</v>
      </c>
      <c r="E23" s="1">
        <v>393</v>
      </c>
      <c r="F23" s="1">
        <v>333</v>
      </c>
      <c r="G23" s="11">
        <f>(C23/D23)-1</f>
        <v>-0.26760563380281688</v>
      </c>
      <c r="H23" s="11">
        <f>(E23/F23)-1</f>
        <v>0.18018018018018012</v>
      </c>
      <c r="I23" s="11">
        <f>E23/$E$55</f>
        <v>1.5318651335022413E-2</v>
      </c>
      <c r="J23" s="11">
        <f>F23/$F$55</f>
        <v>1.9592845375382442E-2</v>
      </c>
    </row>
    <row r="24" spans="1:10" x14ac:dyDescent="0.2">
      <c r="A24" s="1">
        <v>21</v>
      </c>
      <c r="B24" s="10" t="s">
        <v>49</v>
      </c>
      <c r="C24" s="1">
        <v>9</v>
      </c>
      <c r="D24" s="1">
        <v>42</v>
      </c>
      <c r="E24" s="1">
        <v>371</v>
      </c>
      <c r="F24" s="1">
        <v>267</v>
      </c>
      <c r="G24" s="11">
        <f>(C24/D24)-1</f>
        <v>-0.7857142857142857</v>
      </c>
      <c r="H24" s="11">
        <f>(E24/F24)-1</f>
        <v>0.38951310861423227</v>
      </c>
      <c r="I24" s="11">
        <f>E24/$E$55</f>
        <v>1.4461118690313779E-2</v>
      </c>
      <c r="J24" s="11">
        <f>F24/$F$55</f>
        <v>1.5709578724405742E-2</v>
      </c>
    </row>
    <row r="25" spans="1:10" x14ac:dyDescent="0.2">
      <c r="A25" s="1">
        <v>22</v>
      </c>
      <c r="B25" s="10" t="s">
        <v>7</v>
      </c>
      <c r="C25" s="1">
        <v>54</v>
      </c>
      <c r="D25" s="1">
        <v>41</v>
      </c>
      <c r="E25" s="1">
        <v>361</v>
      </c>
      <c r="F25" s="1">
        <v>134</v>
      </c>
      <c r="G25" s="11">
        <f>(C25/D25)-1</f>
        <v>0.31707317073170738</v>
      </c>
      <c r="H25" s="11">
        <f>(E25/F25)-1</f>
        <v>1.6940298507462686</v>
      </c>
      <c r="I25" s="11">
        <f>E25/$E$55</f>
        <v>1.4071331124537127E-2</v>
      </c>
      <c r="J25" s="11">
        <f>F25/$F$55</f>
        <v>7.8842080489526945E-3</v>
      </c>
    </row>
    <row r="26" spans="1:10" x14ac:dyDescent="0.2">
      <c r="A26" s="1">
        <v>23</v>
      </c>
      <c r="B26" s="10" t="s">
        <v>19</v>
      </c>
      <c r="C26" s="1">
        <v>22</v>
      </c>
      <c r="D26" s="1">
        <v>36</v>
      </c>
      <c r="E26" s="1">
        <v>342</v>
      </c>
      <c r="F26" s="1">
        <v>225</v>
      </c>
      <c r="G26" s="11">
        <f>(C26/D26)-1</f>
        <v>-0.38888888888888884</v>
      </c>
      <c r="H26" s="11">
        <f>(E26/F26)-1</f>
        <v>0.52</v>
      </c>
      <c r="I26" s="11">
        <f>E26/$E$55</f>
        <v>1.333073474956149E-2</v>
      </c>
      <c r="J26" s="11">
        <f>F26/$F$55</f>
        <v>1.323840903742057E-2</v>
      </c>
    </row>
    <row r="27" spans="1:10" x14ac:dyDescent="0.2">
      <c r="A27" s="1">
        <v>24</v>
      </c>
      <c r="B27" s="10" t="s">
        <v>30</v>
      </c>
      <c r="C27" s="1">
        <v>39</v>
      </c>
      <c r="D27" s="1">
        <v>14</v>
      </c>
      <c r="E27" s="1">
        <v>333</v>
      </c>
      <c r="F27" s="1">
        <v>136</v>
      </c>
      <c r="G27" s="11">
        <f>(C27/D27)-1</f>
        <v>1.7857142857142856</v>
      </c>
      <c r="H27" s="11">
        <f>(E27/F27)-1</f>
        <v>1.4485294117647061</v>
      </c>
      <c r="I27" s="11">
        <f>E27/$E$55</f>
        <v>1.2979925940362503E-2</v>
      </c>
      <c r="J27" s="11">
        <f>F27/$F$55</f>
        <v>8.0018827959519884E-3</v>
      </c>
    </row>
    <row r="28" spans="1:10" x14ac:dyDescent="0.2">
      <c r="A28" s="1">
        <v>25</v>
      </c>
      <c r="B28" s="10" t="s">
        <v>26</v>
      </c>
      <c r="C28" s="1">
        <v>53</v>
      </c>
      <c r="D28" s="1">
        <v>28</v>
      </c>
      <c r="E28" s="1">
        <v>318</v>
      </c>
      <c r="F28" s="1">
        <v>226</v>
      </c>
      <c r="G28" s="11">
        <f>(C28/D28)-1</f>
        <v>0.89285714285714279</v>
      </c>
      <c r="H28" s="11">
        <f>(E28/F28)-1</f>
        <v>0.40707964601769908</v>
      </c>
      <c r="I28" s="11">
        <f>E28/$E$55</f>
        <v>1.2395244591697524E-2</v>
      </c>
      <c r="J28" s="11">
        <f>F28/$F$55</f>
        <v>1.3297246410920217E-2</v>
      </c>
    </row>
    <row r="29" spans="1:10" x14ac:dyDescent="0.2">
      <c r="A29" s="1">
        <v>26</v>
      </c>
      <c r="B29" s="10" t="s">
        <v>52</v>
      </c>
      <c r="C29" s="1">
        <v>28</v>
      </c>
      <c r="D29" s="1">
        <v>100</v>
      </c>
      <c r="E29" s="1">
        <v>308</v>
      </c>
      <c r="F29" s="1">
        <v>277</v>
      </c>
      <c r="G29" s="11">
        <f>(C29/D29)-1</f>
        <v>-0.72</v>
      </c>
      <c r="H29" s="11">
        <f>(E29/F29)-1</f>
        <v>0.11191335740072206</v>
      </c>
      <c r="I29" s="11">
        <f>E29/$E$55</f>
        <v>1.2005457025920874E-2</v>
      </c>
      <c r="J29" s="11">
        <f>F29/$F$55</f>
        <v>1.6297952459402212E-2</v>
      </c>
    </row>
    <row r="30" spans="1:10" x14ac:dyDescent="0.2">
      <c r="A30" s="1">
        <v>27</v>
      </c>
      <c r="B30" s="10" t="s">
        <v>29</v>
      </c>
      <c r="C30" s="1">
        <v>66</v>
      </c>
      <c r="D30" s="1">
        <v>20</v>
      </c>
      <c r="E30" s="1">
        <v>291</v>
      </c>
      <c r="F30" s="1">
        <v>151</v>
      </c>
      <c r="G30" s="11">
        <f>(C30/D30)-1</f>
        <v>2.2999999999999998</v>
      </c>
      <c r="H30" s="11">
        <f>(E30/F30)-1</f>
        <v>0.92715231788079477</v>
      </c>
      <c r="I30" s="11">
        <f>E30/$E$55</f>
        <v>1.1342818164100566E-2</v>
      </c>
      <c r="J30" s="11">
        <f>F30/$F$55</f>
        <v>8.8844433984466929E-3</v>
      </c>
    </row>
    <row r="31" spans="1:10" x14ac:dyDescent="0.2">
      <c r="A31" s="1">
        <v>28</v>
      </c>
      <c r="B31" s="10" t="s">
        <v>24</v>
      </c>
      <c r="C31" s="1">
        <v>1</v>
      </c>
      <c r="D31" s="1">
        <v>99</v>
      </c>
      <c r="E31" s="1">
        <v>253</v>
      </c>
      <c r="F31" s="1">
        <v>719</v>
      </c>
      <c r="G31" s="11">
        <f>(C31/D31)-1</f>
        <v>-0.98989898989898994</v>
      </c>
      <c r="H31" s="11">
        <f>(E31/F31)-1</f>
        <v>-0.64812239221140477</v>
      </c>
      <c r="I31" s="11">
        <f>E31/$E$55</f>
        <v>9.8616254141492884E-3</v>
      </c>
      <c r="J31" s="11">
        <f>F31/$F$55</f>
        <v>4.2304071546246179E-2</v>
      </c>
    </row>
    <row r="32" spans="1:10" x14ac:dyDescent="0.2">
      <c r="A32" s="1">
        <v>29</v>
      </c>
      <c r="B32" s="10" t="s">
        <v>44</v>
      </c>
      <c r="C32" s="1">
        <v>12</v>
      </c>
      <c r="D32" s="1">
        <v>31</v>
      </c>
      <c r="E32" s="1">
        <v>248</v>
      </c>
      <c r="F32" s="1">
        <v>96</v>
      </c>
      <c r="G32" s="11">
        <f>(C32/D32)-1</f>
        <v>-0.61290322580645162</v>
      </c>
      <c r="H32" s="11">
        <f>(E32/F32)-1</f>
        <v>1.5833333333333335</v>
      </c>
      <c r="I32" s="11">
        <f>E32/$E$55</f>
        <v>9.6667316312609632E-3</v>
      </c>
      <c r="J32" s="11">
        <f>F32/$F$55</f>
        <v>5.64838785596611E-3</v>
      </c>
    </row>
    <row r="33" spans="1:10" x14ac:dyDescent="0.2">
      <c r="A33" s="1">
        <v>30</v>
      </c>
      <c r="B33" s="10" t="s">
        <v>39</v>
      </c>
      <c r="C33" s="1">
        <v>38</v>
      </c>
      <c r="D33" s="1">
        <v>37</v>
      </c>
      <c r="E33" s="1">
        <v>235</v>
      </c>
      <c r="F33" s="1">
        <v>251</v>
      </c>
      <c r="G33" s="11">
        <f>(C33/D33)-1</f>
        <v>2.7027027027026973E-2</v>
      </c>
      <c r="H33" s="11">
        <f>(E33/F33)-1</f>
        <v>-6.374501992031878E-2</v>
      </c>
      <c r="I33" s="11">
        <f>E33/$E$55</f>
        <v>9.1600077957513151E-3</v>
      </c>
      <c r="J33" s="11">
        <f>F33/$F$55</f>
        <v>1.4768180748411391E-2</v>
      </c>
    </row>
    <row r="34" spans="1:10" x14ac:dyDescent="0.2">
      <c r="A34" s="1">
        <v>31</v>
      </c>
      <c r="B34" s="10" t="s">
        <v>37</v>
      </c>
      <c r="C34" s="1">
        <v>24</v>
      </c>
      <c r="D34" s="1">
        <v>42</v>
      </c>
      <c r="E34" s="1">
        <v>192</v>
      </c>
      <c r="F34" s="1">
        <v>206</v>
      </c>
      <c r="G34" s="11">
        <f>(C34/D34)-1</f>
        <v>-0.4285714285714286</v>
      </c>
      <c r="H34" s="11">
        <f>(E34/F34)-1</f>
        <v>-6.7961165048543659E-2</v>
      </c>
      <c r="I34" s="11">
        <f>E34/$E$55</f>
        <v>7.4839212629117134E-3</v>
      </c>
      <c r="J34" s="11">
        <f>F34/$F$55</f>
        <v>1.2120498940927277E-2</v>
      </c>
    </row>
    <row r="35" spans="1:10" x14ac:dyDescent="0.2">
      <c r="A35" s="1">
        <v>32</v>
      </c>
      <c r="B35" s="10" t="s">
        <v>16</v>
      </c>
      <c r="C35" s="1">
        <v>22</v>
      </c>
      <c r="D35" s="1">
        <v>15</v>
      </c>
      <c r="E35" s="1">
        <v>190</v>
      </c>
      <c r="F35" s="1">
        <v>143</v>
      </c>
      <c r="G35" s="11">
        <f>(C35/D35)-1</f>
        <v>0.46666666666666656</v>
      </c>
      <c r="H35" s="11">
        <f>(E35/F35)-1</f>
        <v>0.32867132867132876</v>
      </c>
      <c r="I35" s="11">
        <f>E35/$E$55</f>
        <v>7.4059637497563826E-3</v>
      </c>
      <c r="J35" s="11">
        <f>F35/$F$55</f>
        <v>8.4137444104495172E-3</v>
      </c>
    </row>
    <row r="36" spans="1:10" x14ac:dyDescent="0.2">
      <c r="A36" s="1">
        <v>33</v>
      </c>
      <c r="B36" s="10" t="s">
        <v>47</v>
      </c>
      <c r="C36" s="1">
        <v>24</v>
      </c>
      <c r="D36" s="1">
        <v>22</v>
      </c>
      <c r="E36" s="1">
        <v>177</v>
      </c>
      <c r="F36" s="1">
        <v>112</v>
      </c>
      <c r="G36" s="11">
        <f>(C36/D36)-1</f>
        <v>9.0909090909090828E-2</v>
      </c>
      <c r="H36" s="11">
        <f>(E36/F36)-1</f>
        <v>0.58035714285714279</v>
      </c>
      <c r="I36" s="11">
        <f>E36/$E$55</f>
        <v>6.8992399142467353E-3</v>
      </c>
      <c r="J36" s="11">
        <f>F36/$F$55</f>
        <v>6.5897858319604614E-3</v>
      </c>
    </row>
    <row r="37" spans="1:10" x14ac:dyDescent="0.2">
      <c r="A37" s="1">
        <v>34</v>
      </c>
      <c r="B37" s="10" t="s">
        <v>45</v>
      </c>
      <c r="C37" s="1">
        <v>16</v>
      </c>
      <c r="D37" s="1">
        <v>0</v>
      </c>
      <c r="E37" s="1">
        <v>133</v>
      </c>
      <c r="F37" s="1">
        <v>13</v>
      </c>
      <c r="G37" s="11">
        <v>0</v>
      </c>
      <c r="H37" s="11">
        <f>(E37/F37)-1</f>
        <v>9.2307692307692299</v>
      </c>
      <c r="I37" s="11">
        <f>E37/$E$55</f>
        <v>5.1841746248294683E-3</v>
      </c>
      <c r="J37" s="11">
        <f>F37/$F$55</f>
        <v>7.6488585549541071E-4</v>
      </c>
    </row>
    <row r="38" spans="1:10" x14ac:dyDescent="0.2">
      <c r="A38" s="1">
        <v>35</v>
      </c>
      <c r="B38" s="10" t="s">
        <v>55</v>
      </c>
      <c r="C38" s="1">
        <v>20</v>
      </c>
      <c r="D38" s="1">
        <v>0</v>
      </c>
      <c r="E38" s="1">
        <v>130</v>
      </c>
      <c r="F38" s="1">
        <v>0</v>
      </c>
      <c r="G38" s="11">
        <v>0</v>
      </c>
      <c r="H38" s="11">
        <v>0</v>
      </c>
      <c r="I38" s="11">
        <f>E38/$E$55</f>
        <v>5.0672383550964721E-3</v>
      </c>
      <c r="J38" s="11">
        <v>0</v>
      </c>
    </row>
    <row r="39" spans="1:10" x14ac:dyDescent="0.2">
      <c r="A39" s="1">
        <v>36</v>
      </c>
      <c r="B39" s="10" t="s">
        <v>28</v>
      </c>
      <c r="C39" s="1">
        <v>13</v>
      </c>
      <c r="D39" s="1">
        <v>0</v>
      </c>
      <c r="E39" s="1">
        <v>114</v>
      </c>
      <c r="F39" s="1">
        <v>0</v>
      </c>
      <c r="G39" s="11">
        <v>0</v>
      </c>
      <c r="H39" s="11">
        <v>0</v>
      </c>
      <c r="I39" s="11">
        <f>E39/$E$55</f>
        <v>4.4435782498538296E-3</v>
      </c>
      <c r="J39" s="11">
        <v>0</v>
      </c>
    </row>
    <row r="40" spans="1:10" x14ac:dyDescent="0.2">
      <c r="A40" s="1">
        <v>37</v>
      </c>
      <c r="B40" s="10" t="s">
        <v>42</v>
      </c>
      <c r="C40" s="1">
        <v>10</v>
      </c>
      <c r="D40" s="1">
        <v>5</v>
      </c>
      <c r="E40" s="1">
        <v>102</v>
      </c>
      <c r="F40" s="1">
        <v>51</v>
      </c>
      <c r="G40" s="11">
        <f>(C40/D40)-1</f>
        <v>1</v>
      </c>
      <c r="H40" s="11">
        <f>(E40/F40)-1</f>
        <v>1</v>
      </c>
      <c r="I40" s="11">
        <f>E40/$E$55</f>
        <v>3.9758331709218477E-3</v>
      </c>
      <c r="J40" s="11">
        <f>F40/$F$55</f>
        <v>3.0007060484819959E-3</v>
      </c>
    </row>
    <row r="41" spans="1:10" x14ac:dyDescent="0.2">
      <c r="A41" s="1">
        <v>38</v>
      </c>
      <c r="B41" s="10" t="s">
        <v>46</v>
      </c>
      <c r="C41" s="1">
        <v>8</v>
      </c>
      <c r="D41" s="1">
        <v>8</v>
      </c>
      <c r="E41" s="1">
        <v>87</v>
      </c>
      <c r="F41" s="1">
        <v>22</v>
      </c>
      <c r="G41" s="11">
        <f>(C41/D41)-1</f>
        <v>0</v>
      </c>
      <c r="H41" s="11">
        <f>(E41/F41)-1</f>
        <v>2.9545454545454546</v>
      </c>
      <c r="I41" s="11">
        <f>E41/$E$55</f>
        <v>3.39115182225687E-3</v>
      </c>
      <c r="J41" s="11">
        <f>F41/$F$55</f>
        <v>1.2944222169922334E-3</v>
      </c>
    </row>
    <row r="42" spans="1:10" x14ac:dyDescent="0.2">
      <c r="A42" s="1">
        <v>39</v>
      </c>
      <c r="B42" s="10" t="s">
        <v>36</v>
      </c>
      <c r="C42" s="1">
        <v>13</v>
      </c>
      <c r="D42" s="1">
        <v>0</v>
      </c>
      <c r="E42" s="1">
        <v>76</v>
      </c>
      <c r="F42" s="1">
        <v>0</v>
      </c>
      <c r="G42" s="11">
        <v>0</v>
      </c>
      <c r="H42" s="11">
        <v>0</v>
      </c>
      <c r="I42" s="11">
        <f>E42/$E$55</f>
        <v>2.9623854999025531E-3</v>
      </c>
      <c r="J42" s="11">
        <v>0</v>
      </c>
    </row>
    <row r="43" spans="1:10" x14ac:dyDescent="0.2">
      <c r="A43" s="1">
        <v>40</v>
      </c>
      <c r="B43" s="10" t="s">
        <v>8</v>
      </c>
      <c r="C43" s="1">
        <v>5</v>
      </c>
      <c r="D43" s="1">
        <v>17</v>
      </c>
      <c r="E43" s="1">
        <v>51</v>
      </c>
      <c r="F43" s="1">
        <v>90</v>
      </c>
      <c r="G43" s="11">
        <f>(C43/D43)-1</f>
        <v>-0.70588235294117641</v>
      </c>
      <c r="H43" s="11">
        <f>(E43/F43)-1</f>
        <v>-0.43333333333333335</v>
      </c>
      <c r="I43" s="11">
        <f>E43/$E$55</f>
        <v>1.9879165854609238E-3</v>
      </c>
      <c r="J43" s="11">
        <f>F43/$F$55</f>
        <v>5.2953636149682282E-3</v>
      </c>
    </row>
    <row r="44" spans="1:10" x14ac:dyDescent="0.2">
      <c r="A44" s="1">
        <v>41</v>
      </c>
      <c r="B44" s="10" t="s">
        <v>12</v>
      </c>
      <c r="C44" s="1">
        <v>0</v>
      </c>
      <c r="D44" s="1">
        <v>5</v>
      </c>
      <c r="E44" s="1">
        <v>36</v>
      </c>
      <c r="F44" s="1">
        <v>43</v>
      </c>
      <c r="G44" s="11">
        <f>(C44/D44)-1</f>
        <v>-1</v>
      </c>
      <c r="H44" s="11">
        <f>(E44/F44)-1</f>
        <v>-0.16279069767441856</v>
      </c>
      <c r="I44" s="11">
        <f>E44/$E$55</f>
        <v>1.4032352367959462E-3</v>
      </c>
      <c r="J44" s="11">
        <f>F44/$F$55</f>
        <v>2.5300070604848198E-3</v>
      </c>
    </row>
    <row r="45" spans="1:10" x14ac:dyDescent="0.2">
      <c r="A45" s="1">
        <v>42</v>
      </c>
      <c r="B45" s="10" t="s">
        <v>41</v>
      </c>
      <c r="C45" s="1">
        <v>4</v>
      </c>
      <c r="D45" s="1">
        <v>0</v>
      </c>
      <c r="E45" s="1">
        <v>24</v>
      </c>
      <c r="F45" s="1">
        <v>0</v>
      </c>
      <c r="G45" s="11">
        <v>0</v>
      </c>
      <c r="H45" s="11">
        <v>0</v>
      </c>
      <c r="I45" s="11">
        <f>E45/$E$55</f>
        <v>9.3549015786396417E-4</v>
      </c>
      <c r="J45" s="11">
        <v>0</v>
      </c>
    </row>
    <row r="46" spans="1:10" x14ac:dyDescent="0.2">
      <c r="A46" s="1">
        <v>43</v>
      </c>
      <c r="B46" s="10" t="s">
        <v>15</v>
      </c>
      <c r="C46" s="1">
        <v>0</v>
      </c>
      <c r="D46" s="1">
        <v>3</v>
      </c>
      <c r="E46" s="1">
        <v>22</v>
      </c>
      <c r="F46" s="1">
        <v>14</v>
      </c>
      <c r="G46" s="11">
        <f>(C46/D46)-1</f>
        <v>-1</v>
      </c>
      <c r="H46" s="11">
        <f>(E46/F46)-1</f>
        <v>0.5714285714285714</v>
      </c>
      <c r="I46" s="11">
        <f>E46/$E$55</f>
        <v>8.5753264470863374E-4</v>
      </c>
      <c r="J46" s="11">
        <f>F46/$F$55</f>
        <v>8.2372322899505767E-4</v>
      </c>
    </row>
    <row r="47" spans="1:10" x14ac:dyDescent="0.2">
      <c r="A47" s="1">
        <v>44</v>
      </c>
      <c r="B47" s="10" t="s">
        <v>31</v>
      </c>
      <c r="C47" s="1">
        <v>4</v>
      </c>
      <c r="D47" s="1">
        <v>0</v>
      </c>
      <c r="E47" s="1">
        <v>18</v>
      </c>
      <c r="F47" s="1">
        <v>0</v>
      </c>
      <c r="G47" s="11">
        <v>0</v>
      </c>
      <c r="H47" s="11">
        <v>0</v>
      </c>
      <c r="I47" s="11">
        <f>E47/$E$55</f>
        <v>7.016176183979731E-4</v>
      </c>
      <c r="J47" s="11">
        <v>0</v>
      </c>
    </row>
    <row r="48" spans="1:10" x14ac:dyDescent="0.2">
      <c r="A48" s="1">
        <v>45</v>
      </c>
      <c r="B48" s="10" t="s">
        <v>14</v>
      </c>
      <c r="C48" s="1">
        <v>0</v>
      </c>
      <c r="D48" s="1">
        <v>13</v>
      </c>
      <c r="E48" s="1">
        <v>16</v>
      </c>
      <c r="F48" s="1">
        <v>50</v>
      </c>
      <c r="G48" s="11">
        <f>(C48/D48)-1</f>
        <v>-1</v>
      </c>
      <c r="H48" s="11">
        <f>(E48/F48)-1</f>
        <v>-0.67999999999999994</v>
      </c>
      <c r="I48" s="11">
        <f>E48/$E$55</f>
        <v>6.2366010524264278E-4</v>
      </c>
      <c r="J48" s="11">
        <f>F48/$F$55</f>
        <v>2.9418686749823489E-3</v>
      </c>
    </row>
    <row r="49" spans="1:10" x14ac:dyDescent="0.2">
      <c r="A49" s="1">
        <v>46</v>
      </c>
      <c r="B49" s="10" t="s">
        <v>35</v>
      </c>
      <c r="C49" s="1">
        <v>0</v>
      </c>
      <c r="D49" s="1">
        <v>11</v>
      </c>
      <c r="E49" s="1">
        <v>13</v>
      </c>
      <c r="F49" s="1">
        <v>60</v>
      </c>
      <c r="G49" s="11">
        <f>(C49/D49)-1</f>
        <v>-1</v>
      </c>
      <c r="H49" s="11">
        <f>(E49/F49)-1</f>
        <v>-0.78333333333333333</v>
      </c>
      <c r="I49" s="11">
        <f>E49/$E$55</f>
        <v>5.0672383550964719E-4</v>
      </c>
      <c r="J49" s="11">
        <f>F49/$F$55</f>
        <v>3.5302424099788185E-3</v>
      </c>
    </row>
    <row r="50" spans="1:10" x14ac:dyDescent="0.2">
      <c r="A50" s="1">
        <v>47</v>
      </c>
      <c r="B50" s="10" t="s">
        <v>20</v>
      </c>
      <c r="C50" s="1">
        <v>1</v>
      </c>
      <c r="D50" s="1">
        <v>2</v>
      </c>
      <c r="E50" s="1">
        <v>11</v>
      </c>
      <c r="F50" s="1">
        <v>12</v>
      </c>
      <c r="G50" s="11">
        <f>(C50/D50)-1</f>
        <v>-0.5</v>
      </c>
      <c r="H50" s="11">
        <f>(E50/F50)-1</f>
        <v>-8.333333333333337E-2</v>
      </c>
      <c r="I50" s="11">
        <f>E50/$E$55</f>
        <v>4.2876632235431687E-4</v>
      </c>
      <c r="J50" s="11">
        <f>F50/$F$55</f>
        <v>7.0604848199576375E-4</v>
      </c>
    </row>
    <row r="51" spans="1:10" x14ac:dyDescent="0.2">
      <c r="A51" s="1">
        <v>48</v>
      </c>
      <c r="B51" s="10" t="s">
        <v>25</v>
      </c>
      <c r="C51" s="1">
        <v>1</v>
      </c>
      <c r="D51" s="1">
        <v>0</v>
      </c>
      <c r="E51" s="1">
        <v>7</v>
      </c>
      <c r="F51" s="1">
        <v>2</v>
      </c>
      <c r="G51" s="11">
        <v>0</v>
      </c>
      <c r="H51" s="11">
        <f>(E51/F51)-1</f>
        <v>2.5</v>
      </c>
      <c r="I51" s="11">
        <f>E51/$E$55</f>
        <v>2.7285129604365623E-4</v>
      </c>
      <c r="J51" s="11">
        <f>F51/$F$55</f>
        <v>1.1767474699929395E-4</v>
      </c>
    </row>
    <row r="52" spans="1:10" x14ac:dyDescent="0.2">
      <c r="A52" s="1">
        <v>49</v>
      </c>
      <c r="B52" s="10" t="s">
        <v>38</v>
      </c>
      <c r="C52" s="1">
        <v>1</v>
      </c>
      <c r="D52" s="1">
        <v>0</v>
      </c>
      <c r="E52" s="1">
        <v>1</v>
      </c>
      <c r="F52" s="1">
        <v>0</v>
      </c>
      <c r="G52" s="11">
        <v>0</v>
      </c>
      <c r="H52" s="11">
        <v>0</v>
      </c>
      <c r="I52" s="11">
        <f>E52/$E$55</f>
        <v>3.8978756577665174E-5</v>
      </c>
      <c r="J52" s="11">
        <v>0</v>
      </c>
    </row>
    <row r="53" spans="1:10" x14ac:dyDescent="0.2">
      <c r="A53" s="1">
        <v>50</v>
      </c>
      <c r="B53" s="10" t="s">
        <v>32</v>
      </c>
      <c r="C53" s="1">
        <v>0</v>
      </c>
      <c r="D53" s="1">
        <v>22</v>
      </c>
      <c r="E53" s="1">
        <v>0</v>
      </c>
      <c r="F53" s="1">
        <v>221</v>
      </c>
      <c r="G53" s="11">
        <f>(C53/D53)-1</f>
        <v>-1</v>
      </c>
      <c r="H53" s="11">
        <f>(E53/F53)-1</f>
        <v>-1</v>
      </c>
      <c r="I53" s="11">
        <v>0</v>
      </c>
      <c r="J53" s="11">
        <f>F53/$F$55</f>
        <v>1.3003059543421982E-2</v>
      </c>
    </row>
    <row r="54" spans="1:10" x14ac:dyDescent="0.2">
      <c r="B54" s="10" t="s">
        <v>57</v>
      </c>
      <c r="C54" s="1">
        <v>22</v>
      </c>
      <c r="D54" s="1">
        <v>20</v>
      </c>
      <c r="E54" s="1">
        <v>177</v>
      </c>
      <c r="F54" s="1">
        <v>65</v>
      </c>
      <c r="G54" s="11">
        <f>(C54/D54)-1</f>
        <v>0.10000000000000009</v>
      </c>
      <c r="H54" s="11">
        <f>(E54/F54)-1</f>
        <v>1.7230769230769232</v>
      </c>
      <c r="I54" s="11">
        <f t="shared" ref="I30:I55" si="0">E54/$E$55</f>
        <v>6.8992399142467353E-3</v>
      </c>
      <c r="J54" s="11">
        <f>F54/$F$55</f>
        <v>3.8244292774770533E-3</v>
      </c>
    </row>
    <row r="55" spans="1:10" s="4" customFormat="1" x14ac:dyDescent="0.2">
      <c r="B55" s="3" t="s">
        <v>58</v>
      </c>
      <c r="C55" s="4">
        <v>2631</v>
      </c>
      <c r="D55" s="4">
        <v>2881</v>
      </c>
      <c r="E55" s="4">
        <v>25655</v>
      </c>
      <c r="F55" s="4">
        <v>16996</v>
      </c>
      <c r="G55" s="5">
        <f>(C55/D55)-1</f>
        <v>-8.6775425199583478E-2</v>
      </c>
      <c r="H55" s="5">
        <f>(E55/F55)-1</f>
        <v>0.50947281713344306</v>
      </c>
      <c r="I55" s="5">
        <f t="shared" si="0"/>
        <v>1</v>
      </c>
      <c r="J55" s="5">
        <f>F55/$F$55</f>
        <v>1</v>
      </c>
    </row>
    <row r="56" spans="1:10" x14ac:dyDescent="0.2">
      <c r="B56" s="10" t="s">
        <v>2</v>
      </c>
      <c r="G56" s="11"/>
      <c r="H56" s="11"/>
      <c r="I56" s="11"/>
      <c r="J56" s="11"/>
    </row>
    <row r="57" spans="1:10" x14ac:dyDescent="0.2">
      <c r="B57" s="10" t="s">
        <v>2</v>
      </c>
      <c r="G57" s="11"/>
      <c r="H57" s="11"/>
      <c r="I57" s="11"/>
      <c r="J57" s="11"/>
    </row>
    <row r="58" spans="1:10" x14ac:dyDescent="0.2">
      <c r="G58" s="11"/>
      <c r="H58" s="11"/>
      <c r="I58" s="11"/>
      <c r="J58" s="11"/>
    </row>
  </sheetData>
  <sortState xmlns:xlrd2="http://schemas.microsoft.com/office/spreadsheetml/2017/richdata2" ref="B4:J53">
    <sortCondition descending="1" ref="E4:E53"/>
  </sortState>
  <mergeCells count="4">
    <mergeCell ref="C2:D2"/>
    <mergeCell ref="E2:F2"/>
    <mergeCell ref="I2:J2"/>
    <mergeCell ref="G2:H2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Totalt 0-3,5 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Microsoft Office User</cp:lastModifiedBy>
  <cp:lastPrinted>2017-01-11T12:55:00Z</cp:lastPrinted>
  <dcterms:created xsi:type="dcterms:W3CDTF">2005-03-09T11:14:40Z</dcterms:created>
  <dcterms:modified xsi:type="dcterms:W3CDTF">2021-09-02T18:57:34Z</dcterms:modified>
</cp:coreProperties>
</file>