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fs-Users-01/Users_home_SSP/bilslr/Documents BILSLR/Nyreg maj/Webben/"/>
    </mc:Choice>
  </mc:AlternateContent>
  <xr:revisionPtr revIDLastSave="0" documentId="8_{036E1021-A85E-5242-8824-C65A7A5F7FC2}" xr6:coauthVersionLast="47" xr6:coauthVersionMax="47" xr10:uidLastSave="{00000000-0000-0000-0000-000000000000}"/>
  <bookViews>
    <workbookView xWindow="0" yWindow="0" windowWidth="38400" windowHeight="21600" tabRatio="948" xr2:uid="{00000000-000D-0000-FFFF-FFFF00000000}"/>
  </bookViews>
  <sheets>
    <sheet name="Totalt 0-3,5 ton" sheetId="1" r:id="rId1"/>
  </sheets>
  <definedNames>
    <definedName name="_xlnm._FilterDatabase" localSheetId="0" hidden="1">'Totalt 0-3,5 ton'!$B$1:$J$3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I25" i="1"/>
  <c r="J25" i="1"/>
  <c r="G41" i="1"/>
  <c r="H41" i="1"/>
  <c r="I41" i="1"/>
  <c r="J41" i="1"/>
  <c r="G21" i="1"/>
  <c r="H21" i="1"/>
  <c r="I21" i="1"/>
  <c r="J21" i="1"/>
  <c r="G19" i="1"/>
  <c r="H19" i="1"/>
  <c r="I19" i="1"/>
  <c r="J19" i="1"/>
  <c r="G26" i="1"/>
  <c r="H26" i="1"/>
  <c r="I26" i="1"/>
  <c r="J26" i="1"/>
  <c r="G42" i="1"/>
  <c r="H42" i="1"/>
  <c r="I42" i="1"/>
  <c r="J42" i="1"/>
  <c r="G9" i="1"/>
  <c r="H9" i="1"/>
  <c r="I9" i="1"/>
  <c r="J9" i="1"/>
  <c r="G45" i="1"/>
  <c r="H45" i="1"/>
  <c r="I45" i="1"/>
  <c r="J45" i="1"/>
  <c r="G43" i="1"/>
  <c r="H43" i="1"/>
  <c r="I43" i="1"/>
  <c r="J43" i="1"/>
  <c r="G33" i="1"/>
  <c r="H33" i="1"/>
  <c r="I33" i="1"/>
  <c r="J33" i="1"/>
  <c r="G16" i="1"/>
  <c r="H16" i="1"/>
  <c r="I16" i="1"/>
  <c r="J16" i="1"/>
  <c r="G20" i="1"/>
  <c r="H20" i="1"/>
  <c r="I20" i="1"/>
  <c r="J20" i="1"/>
  <c r="G24" i="1"/>
  <c r="H24" i="1"/>
  <c r="I24" i="1"/>
  <c r="J24" i="1"/>
  <c r="I47" i="1"/>
  <c r="G10" i="1"/>
  <c r="H10" i="1"/>
  <c r="I10" i="1"/>
  <c r="J10" i="1"/>
  <c r="G17" i="1"/>
  <c r="H17" i="1"/>
  <c r="I17" i="1"/>
  <c r="J17" i="1"/>
  <c r="G11" i="1"/>
  <c r="H11" i="1"/>
  <c r="I11" i="1"/>
  <c r="J11" i="1"/>
  <c r="G28" i="1"/>
  <c r="H28" i="1"/>
  <c r="I28" i="1"/>
  <c r="J28" i="1"/>
  <c r="H48" i="1"/>
  <c r="I48" i="1"/>
  <c r="J48" i="1"/>
  <c r="G31" i="1"/>
  <c r="H31" i="1"/>
  <c r="I31" i="1"/>
  <c r="J31" i="1"/>
  <c r="G6" i="1"/>
  <c r="H6" i="1"/>
  <c r="I6" i="1"/>
  <c r="J6" i="1"/>
  <c r="I38" i="1"/>
  <c r="G32" i="1"/>
  <c r="H32" i="1"/>
  <c r="I32" i="1"/>
  <c r="J32" i="1"/>
  <c r="G27" i="1"/>
  <c r="H27" i="1"/>
  <c r="I27" i="1"/>
  <c r="J27" i="1"/>
  <c r="G49" i="1"/>
  <c r="H49" i="1"/>
  <c r="J49" i="1"/>
  <c r="G5" i="1"/>
  <c r="H5" i="1"/>
  <c r="I5" i="1"/>
  <c r="J5" i="1"/>
  <c r="G7" i="1"/>
  <c r="H7" i="1"/>
  <c r="I7" i="1"/>
  <c r="J7" i="1"/>
  <c r="G50" i="1"/>
  <c r="H50" i="1"/>
  <c r="I50" i="1"/>
  <c r="J50" i="1"/>
  <c r="G46" i="1"/>
  <c r="H46" i="1"/>
  <c r="I46" i="1"/>
  <c r="J46" i="1"/>
  <c r="G35" i="1"/>
  <c r="H35" i="1"/>
  <c r="I35" i="1"/>
  <c r="J35" i="1"/>
  <c r="G34" i="1"/>
  <c r="H34" i="1"/>
  <c r="I34" i="1"/>
  <c r="J34" i="1"/>
  <c r="G22" i="1"/>
  <c r="H22" i="1"/>
  <c r="I22" i="1"/>
  <c r="J22" i="1"/>
  <c r="I44" i="1"/>
  <c r="G39" i="1"/>
  <c r="H39" i="1"/>
  <c r="I39" i="1"/>
  <c r="J39" i="1"/>
  <c r="G13" i="1"/>
  <c r="H13" i="1"/>
  <c r="I13" i="1"/>
  <c r="J13" i="1"/>
  <c r="G29" i="1"/>
  <c r="H29" i="1"/>
  <c r="I29" i="1"/>
  <c r="J29" i="1"/>
  <c r="G37" i="1"/>
  <c r="H37" i="1"/>
  <c r="I37" i="1"/>
  <c r="J37" i="1"/>
  <c r="G40" i="1"/>
  <c r="H40" i="1"/>
  <c r="I40" i="1"/>
  <c r="J40" i="1"/>
  <c r="G36" i="1"/>
  <c r="H36" i="1"/>
  <c r="I36" i="1"/>
  <c r="J36" i="1"/>
  <c r="G15" i="1"/>
  <c r="H15" i="1"/>
  <c r="I15" i="1"/>
  <c r="J15" i="1"/>
  <c r="G23" i="1"/>
  <c r="H23" i="1"/>
  <c r="I23" i="1"/>
  <c r="J23" i="1"/>
  <c r="G8" i="1"/>
  <c r="H8" i="1"/>
  <c r="I8" i="1"/>
  <c r="J8" i="1"/>
  <c r="G4" i="1"/>
  <c r="H4" i="1"/>
  <c r="I4" i="1"/>
  <c r="J4" i="1"/>
  <c r="G30" i="1"/>
  <c r="H30" i="1"/>
  <c r="I30" i="1"/>
  <c r="J30" i="1"/>
  <c r="G12" i="1"/>
  <c r="H12" i="1"/>
  <c r="I12" i="1"/>
  <c r="J12" i="1"/>
  <c r="G18" i="1"/>
  <c r="H18" i="1"/>
  <c r="I18" i="1"/>
  <c r="J18" i="1"/>
  <c r="G14" i="1"/>
  <c r="H14" i="1"/>
  <c r="I14" i="1"/>
  <c r="J14" i="1"/>
  <c r="G51" i="1"/>
  <c r="H51" i="1"/>
  <c r="I51" i="1"/>
  <c r="J51" i="1"/>
</calcChain>
</file>

<file path=xl/sharedStrings.xml><?xml version="1.0" encoding="utf-8"?>
<sst xmlns="http://schemas.openxmlformats.org/spreadsheetml/2006/main" count="58" uniqueCount="57">
  <si>
    <t>Förändring %</t>
  </si>
  <si>
    <t xml:space="preserve"> Modell                                  </t>
  </si>
  <si>
    <t xml:space="preserve">Segmentstatistik lätta LB TOTALT  0-3,5 TON         </t>
  </si>
  <si>
    <t xml:space="preserve"> </t>
  </si>
  <si>
    <t>Segmentsandel % jan-maj</t>
  </si>
  <si>
    <t xml:space="preserve">jan-maj   </t>
  </si>
  <si>
    <t>maj</t>
  </si>
  <si>
    <t>januari-maj</t>
  </si>
  <si>
    <t xml:space="preserve"> CITROEN JUMPY</t>
  </si>
  <si>
    <t xml:space="preserve"> DODGE</t>
  </si>
  <si>
    <t xml:space="preserve"> FORD RANGER</t>
  </si>
  <si>
    <t xml:space="preserve"> ISUZU D-MAX</t>
  </si>
  <si>
    <t xml:space="preserve"> IVECO DAILY</t>
  </si>
  <si>
    <t xml:space="preserve"> MAN SKÅP</t>
  </si>
  <si>
    <t xml:space="preserve"> MERCEDES SPRINTER</t>
  </si>
  <si>
    <t xml:space="preserve"> MITSUBISHI L200</t>
  </si>
  <si>
    <t xml:space="preserve"> OPEL MOVANO</t>
  </si>
  <si>
    <t xml:space="preserve"> PEUGEOT BOXER</t>
  </si>
  <si>
    <t xml:space="preserve"> TOYOTA HILUX</t>
  </si>
  <si>
    <t xml:space="preserve"> VW PICK UP</t>
  </si>
  <si>
    <t xml:space="preserve"> DACIA DOKKER</t>
  </si>
  <si>
    <t xml:space="preserve"> MAXUS EV80</t>
  </si>
  <si>
    <t xml:space="preserve"> MERCEDES VITO</t>
  </si>
  <si>
    <t xml:space="preserve"> PEUGEOT EXPERT</t>
  </si>
  <si>
    <t xml:space="preserve"> TOYOTA PROACE</t>
  </si>
  <si>
    <t xml:space="preserve"> VW AMOROK</t>
  </si>
  <si>
    <t xml:space="preserve"> CHEVROLET PICKUP</t>
  </si>
  <si>
    <t xml:space="preserve"> FIAT DOBLO</t>
  </si>
  <si>
    <t xml:space="preserve"> FORD TRANSIT CONNECT</t>
  </si>
  <si>
    <t xml:space="preserve"> MAXUS E-DELIVERY 3</t>
  </si>
  <si>
    <t xml:space="preserve"> MERCEDES CITAN</t>
  </si>
  <si>
    <t xml:space="preserve"> NISSAN NAVARA</t>
  </si>
  <si>
    <t xml:space="preserve"> MERCEDES X-KLASS</t>
  </si>
  <si>
    <t xml:space="preserve"> VW TRANSPORTER</t>
  </si>
  <si>
    <t xml:space="preserve"> FORD TRANSIT CUSTOM</t>
  </si>
  <si>
    <t xml:space="preserve"> Övriga ospec</t>
  </si>
  <si>
    <t xml:space="preserve"> FORD TRANSIT COURIER</t>
  </si>
  <si>
    <t xml:space="preserve"> FIAT TALENTO</t>
  </si>
  <si>
    <t xml:space="preserve"> NISSAN NV200</t>
  </si>
  <si>
    <t xml:space="preserve"> FORD TRANSIT</t>
  </si>
  <si>
    <t xml:space="preserve"> JEEP GLADIATOR</t>
  </si>
  <si>
    <t xml:space="preserve"> NISSAN NV400</t>
  </si>
  <si>
    <t xml:space="preserve"> RENAULT TRAFIC</t>
  </si>
  <si>
    <t xml:space="preserve"> NISSAN NV300</t>
  </si>
  <si>
    <t xml:space="preserve"> NISSAN NV250</t>
  </si>
  <si>
    <t xml:space="preserve"> CITROEN JUMPER</t>
  </si>
  <si>
    <t xml:space="preserve"> FIAT DUCATO</t>
  </si>
  <si>
    <t xml:space="preserve"> CITROEN BERLINGO</t>
  </si>
  <si>
    <t xml:space="preserve"> OPEL COMBO</t>
  </si>
  <si>
    <t xml:space="preserve"> PEUGEOT PARTNER</t>
  </si>
  <si>
    <t xml:space="preserve"> VW CADDY</t>
  </si>
  <si>
    <t xml:space="preserve"> OPEL VIVARO</t>
  </si>
  <si>
    <t xml:space="preserve"> RENAULT KANGOO</t>
  </si>
  <si>
    <t xml:space="preserve"> RENAULT MASTER</t>
  </si>
  <si>
    <t xml:space="preserve"> VW CRAFTER</t>
  </si>
  <si>
    <t xml:space="preserve"> Totalt</t>
  </si>
  <si>
    <t>RANKADE EFTER JAN-MAJ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</si>
</sst>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10" fontId="3" fillId="0" borderId="0" xfId="0" applyNumberFormat="1" applyFont="1"/>
    <xf numFmtId="49" fontId="4" fillId="2" borderId="1" xfId="0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10" fontId="2" fillId="0" borderId="0" xfId="0" applyNumberFormat="1" applyFont="1"/>
    <xf numFmtId="0" fontId="4" fillId="2" borderId="1" xfId="0" applyFont="1" applyFill="1" applyBorder="1" applyAlignment="1">
      <alignment horizontal="center" shrinkToFit="1"/>
    </xf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>
      <alignment shrinkToFit="1"/>
    </xf>
    <xf numFmtId="164" fontId="4" fillId="2" borderId="1" xfId="0" applyNumberFormat="1" applyFont="1" applyFill="1" applyBorder="1" applyAlignment="1">
      <alignment horizontal="center" shrinkToFit="1"/>
    </xf>
    <xf numFmtId="49" fontId="5" fillId="2" borderId="1" xfId="0" applyNumberFormat="1" applyFont="1" applyFill="1" applyBorder="1"/>
    <xf numFmtId="0" fontId="5" fillId="2" borderId="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52"/>
  <sheetViews>
    <sheetView tabSelected="1" zoomScale="90" zoomScaleNormal="90" workbookViewId="0">
      <pane ySplit="3" topLeftCell="A4" activePane="bottomLeft" state="frozen"/>
      <selection pane="bottomLeft" activeCell="L7" sqref="L7"/>
    </sheetView>
  </sheetViews>
  <sheetFormatPr baseColWidth="10" defaultColWidth="9.1640625" defaultRowHeight="15" x14ac:dyDescent="0.2"/>
  <cols>
    <col min="1" max="1" width="6.33203125" style="1" customWidth="1"/>
    <col min="2" max="2" width="61.5" style="1" customWidth="1"/>
    <col min="3" max="6" width="10.6640625" style="1" customWidth="1"/>
    <col min="7" max="10" width="10.6640625" style="2" customWidth="1"/>
    <col min="11" max="16384" width="9.1640625" style="1"/>
  </cols>
  <sheetData>
    <row r="1" spans="1:10" x14ac:dyDescent="0.2">
      <c r="B1" s="6" t="s">
        <v>2</v>
      </c>
      <c r="C1" s="7"/>
      <c r="D1" s="7"/>
      <c r="E1" s="7"/>
      <c r="F1" s="7"/>
      <c r="G1" s="8"/>
      <c r="H1" s="8"/>
      <c r="I1" s="8"/>
      <c r="J1" s="8"/>
    </row>
    <row r="2" spans="1:10" x14ac:dyDescent="0.2">
      <c r="B2" s="16" t="s">
        <v>56</v>
      </c>
      <c r="C2" s="12" t="s">
        <v>6</v>
      </c>
      <c r="D2" s="13"/>
      <c r="E2" s="12" t="s">
        <v>7</v>
      </c>
      <c r="F2" s="13"/>
      <c r="G2" s="15" t="s">
        <v>0</v>
      </c>
      <c r="H2" s="15"/>
      <c r="I2" s="14" t="s">
        <v>4</v>
      </c>
      <c r="J2" s="14"/>
    </row>
    <row r="3" spans="1:10" x14ac:dyDescent="0.2">
      <c r="B3" s="6" t="s">
        <v>1</v>
      </c>
      <c r="C3" s="7">
        <v>2021</v>
      </c>
      <c r="D3" s="7">
        <v>2020</v>
      </c>
      <c r="E3" s="17">
        <v>2021</v>
      </c>
      <c r="F3" s="7">
        <v>2020</v>
      </c>
      <c r="G3" s="9" t="s">
        <v>6</v>
      </c>
      <c r="H3" s="9" t="s">
        <v>5</v>
      </c>
      <c r="I3" s="7">
        <v>2021</v>
      </c>
      <c r="J3" s="7">
        <v>2020</v>
      </c>
    </row>
    <row r="4" spans="1:10" x14ac:dyDescent="0.2">
      <c r="A4" s="1">
        <v>1</v>
      </c>
      <c r="B4" s="10" t="s">
        <v>50</v>
      </c>
      <c r="C4" s="1">
        <v>337</v>
      </c>
      <c r="D4" s="1">
        <v>288</v>
      </c>
      <c r="E4" s="18">
        <v>1791</v>
      </c>
      <c r="F4" s="1">
        <v>1673</v>
      </c>
      <c r="G4" s="11">
        <f>(C4/D4)-1</f>
        <v>0.17013888888888884</v>
      </c>
      <c r="H4" s="11">
        <f>(E4/F4)-1</f>
        <v>7.0531978481769286E-2</v>
      </c>
      <c r="I4" s="11">
        <f>E4/$E$51</f>
        <v>9.7682028906463048E-2</v>
      </c>
      <c r="J4" s="11">
        <f>F4/$F$51</f>
        <v>0.16339486277956833</v>
      </c>
    </row>
    <row r="5" spans="1:10" x14ac:dyDescent="0.2">
      <c r="A5" s="1">
        <v>2</v>
      </c>
      <c r="B5" s="10" t="s">
        <v>33</v>
      </c>
      <c r="C5" s="1">
        <v>185</v>
      </c>
      <c r="D5" s="1">
        <v>159</v>
      </c>
      <c r="E5" s="18">
        <v>1512</v>
      </c>
      <c r="F5" s="1">
        <v>1019</v>
      </c>
      <c r="G5" s="11">
        <f>(C5/D5)-1</f>
        <v>0.16352201257861632</v>
      </c>
      <c r="H5" s="11">
        <f>(E5/F5)-1</f>
        <v>0.48380765456329744</v>
      </c>
      <c r="I5" s="11">
        <f>E5/$E$51</f>
        <v>8.246523043359695E-2</v>
      </c>
      <c r="J5" s="11">
        <f>F5/$F$51</f>
        <v>9.9521437640394575E-2</v>
      </c>
    </row>
    <row r="6" spans="1:10" x14ac:dyDescent="0.2">
      <c r="A6" s="1">
        <v>3</v>
      </c>
      <c r="B6" s="10" t="s">
        <v>28</v>
      </c>
      <c r="C6" s="1">
        <v>216</v>
      </c>
      <c r="D6" s="1">
        <v>123</v>
      </c>
      <c r="E6" s="18">
        <v>1257</v>
      </c>
      <c r="F6" s="1">
        <v>626</v>
      </c>
      <c r="G6" s="11">
        <f>(C6/D6)-1</f>
        <v>0.75609756097560976</v>
      </c>
      <c r="H6" s="11">
        <f>(E6/F6)-1</f>
        <v>1.0079872204472844</v>
      </c>
      <c r="I6" s="11">
        <f>E6/$E$51</f>
        <v>6.8557403872375244E-2</v>
      </c>
      <c r="J6" s="11">
        <f>F6/$F$51</f>
        <v>6.1138783084285574E-2</v>
      </c>
    </row>
    <row r="7" spans="1:10" x14ac:dyDescent="0.2">
      <c r="A7" s="1">
        <v>4</v>
      </c>
      <c r="B7" s="10" t="s">
        <v>34</v>
      </c>
      <c r="C7" s="1">
        <v>234</v>
      </c>
      <c r="D7" s="1">
        <v>167</v>
      </c>
      <c r="E7" s="18">
        <v>1239</v>
      </c>
      <c r="F7" s="1">
        <v>704</v>
      </c>
      <c r="G7" s="11">
        <f>(C7/D7)-1</f>
        <v>0.4011976047904191</v>
      </c>
      <c r="H7" s="11">
        <f>(E7/F7)-1</f>
        <v>0.75994318181818188</v>
      </c>
      <c r="I7" s="11">
        <f>E7/$E$51</f>
        <v>6.7575674938641944E-2</v>
      </c>
      <c r="J7" s="11">
        <f>F7/$F$51</f>
        <v>6.8756714522902621E-2</v>
      </c>
    </row>
    <row r="8" spans="1:10" x14ac:dyDescent="0.2">
      <c r="A8" s="1">
        <v>5</v>
      </c>
      <c r="B8" s="10" t="s">
        <v>49</v>
      </c>
      <c r="C8" s="1">
        <v>128</v>
      </c>
      <c r="D8" s="1">
        <v>99</v>
      </c>
      <c r="E8" s="18">
        <v>1023</v>
      </c>
      <c r="F8" s="1">
        <v>511</v>
      </c>
      <c r="G8" s="11">
        <f>(C8/D8)-1</f>
        <v>0.29292929292929304</v>
      </c>
      <c r="H8" s="11">
        <f>(E8/F8)-1</f>
        <v>1.0019569471624266</v>
      </c>
      <c r="I8" s="11">
        <f>E8/$E$51</f>
        <v>5.5794927733842377E-2</v>
      </c>
      <c r="J8" s="11">
        <f>F8/$F$51</f>
        <v>4.990721750170915E-2</v>
      </c>
    </row>
    <row r="9" spans="1:10" x14ac:dyDescent="0.2">
      <c r="A9" s="1">
        <v>6</v>
      </c>
      <c r="B9" s="10" t="s">
        <v>14</v>
      </c>
      <c r="C9" s="1">
        <v>178</v>
      </c>
      <c r="D9" s="1">
        <v>144</v>
      </c>
      <c r="E9" s="18">
        <v>916</v>
      </c>
      <c r="F9" s="1">
        <v>706</v>
      </c>
      <c r="G9" s="11">
        <f>(C9/D9)-1</f>
        <v>0.23611111111111116</v>
      </c>
      <c r="H9" s="11">
        <f>(E9/F9)-1</f>
        <v>0.2974504249291785</v>
      </c>
      <c r="I9" s="11">
        <f>E9/$E$51</f>
        <v>4.9959094627761109E-2</v>
      </c>
      <c r="J9" s="11">
        <f>F9/$F$51</f>
        <v>6.8952046098251785E-2</v>
      </c>
    </row>
    <row r="10" spans="1:10" x14ac:dyDescent="0.2">
      <c r="A10" s="1">
        <v>7</v>
      </c>
      <c r="B10" s="10" t="s">
        <v>22</v>
      </c>
      <c r="C10" s="1">
        <v>107</v>
      </c>
      <c r="D10" s="1">
        <v>82</v>
      </c>
      <c r="E10" s="18">
        <v>765</v>
      </c>
      <c r="F10" s="1">
        <v>390</v>
      </c>
      <c r="G10" s="11">
        <f>(C10/D10)-1</f>
        <v>0.30487804878048785</v>
      </c>
      <c r="H10" s="11">
        <f>(E10/F10)-1</f>
        <v>0.96153846153846145</v>
      </c>
      <c r="I10" s="11">
        <f>E10/$E$51</f>
        <v>4.1723479683665118E-2</v>
      </c>
      <c r="J10" s="11">
        <f>F10/$F$51</f>
        <v>3.8089657193085262E-2</v>
      </c>
    </row>
    <row r="11" spans="1:10" x14ac:dyDescent="0.2">
      <c r="A11" s="1">
        <v>8</v>
      </c>
      <c r="B11" s="10" t="s">
        <v>24</v>
      </c>
      <c r="C11" s="1">
        <v>119</v>
      </c>
      <c r="D11" s="1">
        <v>81</v>
      </c>
      <c r="E11" s="18">
        <v>728</v>
      </c>
      <c r="F11" s="1">
        <v>267</v>
      </c>
      <c r="G11" s="11">
        <f>(C11/D11)-1</f>
        <v>0.46913580246913589</v>
      </c>
      <c r="H11" s="11">
        <f>(E11/F11)-1</f>
        <v>1.7265917602996255</v>
      </c>
      <c r="I11" s="11">
        <f>E11/$E$51</f>
        <v>3.9705481319880012E-2</v>
      </c>
      <c r="J11" s="11">
        <f>F11/$F$51</f>
        <v>2.6076765309112217E-2</v>
      </c>
    </row>
    <row r="12" spans="1:10" x14ac:dyDescent="0.2">
      <c r="A12" s="1">
        <v>9</v>
      </c>
      <c r="B12" s="10" t="s">
        <v>52</v>
      </c>
      <c r="C12" s="1">
        <v>138</v>
      </c>
      <c r="D12" s="1">
        <v>72</v>
      </c>
      <c r="E12" s="18">
        <v>720</v>
      </c>
      <c r="F12" s="1">
        <v>372</v>
      </c>
      <c r="G12" s="11">
        <f>(C12/D12)-1</f>
        <v>0.91666666666666674</v>
      </c>
      <c r="H12" s="11">
        <f>(E12/F12)-1</f>
        <v>0.93548387096774199</v>
      </c>
      <c r="I12" s="11">
        <f>E12/$E$51</f>
        <v>3.9269157349331882E-2</v>
      </c>
      <c r="J12" s="11">
        <f>F12/$F$51</f>
        <v>3.6331673014942868E-2</v>
      </c>
    </row>
    <row r="13" spans="1:10" x14ac:dyDescent="0.2">
      <c r="A13" s="1">
        <v>10</v>
      </c>
      <c r="B13" s="10" t="s">
        <v>42</v>
      </c>
      <c r="C13" s="1">
        <v>79</v>
      </c>
      <c r="D13" s="1">
        <v>46</v>
      </c>
      <c r="E13" s="18">
        <v>701</v>
      </c>
      <c r="F13" s="1">
        <v>139</v>
      </c>
      <c r="G13" s="11">
        <f>(C13/D13)-1</f>
        <v>0.71739130434782616</v>
      </c>
      <c r="H13" s="11">
        <f>(E13/F13)-1</f>
        <v>4.043165467625899</v>
      </c>
      <c r="I13" s="11">
        <f>E13/$E$51</f>
        <v>3.8232887919280069E-2</v>
      </c>
      <c r="J13" s="11">
        <f>F13/$F$51</f>
        <v>1.3575544486766285E-2</v>
      </c>
    </row>
    <row r="14" spans="1:10" x14ac:dyDescent="0.2">
      <c r="A14" s="1">
        <v>11</v>
      </c>
      <c r="B14" s="10" t="s">
        <v>54</v>
      </c>
      <c r="C14" s="1">
        <v>111</v>
      </c>
      <c r="D14" s="1">
        <v>81</v>
      </c>
      <c r="E14" s="18">
        <v>699</v>
      </c>
      <c r="F14" s="1">
        <v>373</v>
      </c>
      <c r="G14" s="11">
        <f>(C14/D14)-1</f>
        <v>0.37037037037037046</v>
      </c>
      <c r="H14" s="11">
        <f>(E14/F14)-1</f>
        <v>0.87399463806970501</v>
      </c>
      <c r="I14" s="11">
        <f>E14/$E$51</f>
        <v>3.8123806926643029E-2</v>
      </c>
      <c r="J14" s="11">
        <f>F14/$F$51</f>
        <v>3.6429338802617443E-2</v>
      </c>
    </row>
    <row r="15" spans="1:10" x14ac:dyDescent="0.2">
      <c r="A15" s="1">
        <v>12</v>
      </c>
      <c r="B15" s="10" t="s">
        <v>47</v>
      </c>
      <c r="C15" s="1">
        <v>75</v>
      </c>
      <c r="D15" s="1">
        <v>32</v>
      </c>
      <c r="E15" s="18">
        <v>636</v>
      </c>
      <c r="F15" s="1">
        <v>214</v>
      </c>
      <c r="G15" s="11">
        <f>(C15/D15)-1</f>
        <v>1.34375</v>
      </c>
      <c r="H15" s="11">
        <f>(E15/F15)-1</f>
        <v>1.97196261682243</v>
      </c>
      <c r="I15" s="11">
        <f>E15/$E$51</f>
        <v>3.4687755658576493E-2</v>
      </c>
      <c r="J15" s="11">
        <f>F15/$F$51</f>
        <v>2.0900478562359607E-2</v>
      </c>
    </row>
    <row r="16" spans="1:10" x14ac:dyDescent="0.2">
      <c r="A16" s="1">
        <v>13</v>
      </c>
      <c r="B16" s="10" t="s">
        <v>18</v>
      </c>
      <c r="C16" s="1">
        <v>76</v>
      </c>
      <c r="D16" s="1">
        <v>43</v>
      </c>
      <c r="E16" s="18">
        <v>614</v>
      </c>
      <c r="F16" s="1">
        <v>190</v>
      </c>
      <c r="G16" s="11">
        <f>(C16/D16)-1</f>
        <v>0.76744186046511631</v>
      </c>
      <c r="H16" s="11">
        <f>(E16/F16)-1</f>
        <v>2.2315789473684209</v>
      </c>
      <c r="I16" s="11">
        <f>E16/$E$51</f>
        <v>3.3487864739569127E-2</v>
      </c>
      <c r="J16" s="11">
        <f>F16/$F$51</f>
        <v>1.8556499658169742E-2</v>
      </c>
    </row>
    <row r="17" spans="1:10" x14ac:dyDescent="0.2">
      <c r="A17" s="1">
        <v>14</v>
      </c>
      <c r="B17" s="10" t="s">
        <v>23</v>
      </c>
      <c r="C17" s="1">
        <v>64</v>
      </c>
      <c r="D17" s="1">
        <v>48</v>
      </c>
      <c r="E17" s="18">
        <v>540</v>
      </c>
      <c r="F17" s="1">
        <v>284</v>
      </c>
      <c r="G17" s="11">
        <f>(C17/D17)-1</f>
        <v>0.33333333333333326</v>
      </c>
      <c r="H17" s="11">
        <f>(E17/F17)-1</f>
        <v>0.90140845070422526</v>
      </c>
      <c r="I17" s="11">
        <f>E17/$E$51</f>
        <v>2.9451868011998908E-2</v>
      </c>
      <c r="J17" s="11">
        <f>F17/$F$51</f>
        <v>2.7737083699580035E-2</v>
      </c>
    </row>
    <row r="18" spans="1:10" x14ac:dyDescent="0.2">
      <c r="A18" s="1">
        <v>15</v>
      </c>
      <c r="B18" s="10" t="s">
        <v>53</v>
      </c>
      <c r="C18" s="1">
        <v>59</v>
      </c>
      <c r="D18" s="1">
        <v>33</v>
      </c>
      <c r="E18" s="18">
        <v>526</v>
      </c>
      <c r="F18" s="1">
        <v>123</v>
      </c>
      <c r="G18" s="11">
        <f>(C18/D18)-1</f>
        <v>0.78787878787878785</v>
      </c>
      <c r="H18" s="11">
        <f>(E18/F18)-1</f>
        <v>3.2764227642276422</v>
      </c>
      <c r="I18" s="11">
        <f>E18/$E$51</f>
        <v>2.868830106353968E-2</v>
      </c>
      <c r="J18" s="11">
        <f>F18/$F$51</f>
        <v>1.2012891883973044E-2</v>
      </c>
    </row>
    <row r="19" spans="1:10" x14ac:dyDescent="0.2">
      <c r="A19" s="1">
        <v>16</v>
      </c>
      <c r="B19" s="10" t="s">
        <v>11</v>
      </c>
      <c r="C19" s="1">
        <v>0</v>
      </c>
      <c r="D19" s="1">
        <v>21</v>
      </c>
      <c r="E19" s="18">
        <v>507</v>
      </c>
      <c r="F19" s="1">
        <v>92</v>
      </c>
      <c r="G19" s="11">
        <f>(C19/D19)-1</f>
        <v>-1</v>
      </c>
      <c r="H19" s="11">
        <f>(E19/F19)-1</f>
        <v>4.5108695652173916</v>
      </c>
      <c r="I19" s="11">
        <f>E19/$E$51</f>
        <v>2.7652031633487863E-2</v>
      </c>
      <c r="J19" s="11">
        <f>F19/$F$51</f>
        <v>8.9852524660611385E-3</v>
      </c>
    </row>
    <row r="20" spans="1:10" x14ac:dyDescent="0.2">
      <c r="A20" s="1">
        <v>17</v>
      </c>
      <c r="B20" s="10" t="s">
        <v>19</v>
      </c>
      <c r="C20" s="1">
        <v>68</v>
      </c>
      <c r="D20" s="1">
        <v>26</v>
      </c>
      <c r="E20" s="18">
        <v>299</v>
      </c>
      <c r="F20" s="1">
        <v>109</v>
      </c>
      <c r="G20" s="11">
        <f>(C20/D20)-1</f>
        <v>1.6153846153846154</v>
      </c>
      <c r="H20" s="11">
        <f>(E20/F20)-1</f>
        <v>1.7431192660550461</v>
      </c>
      <c r="I20" s="11">
        <f>E20/$E$51</f>
        <v>1.6307608399236433E-2</v>
      </c>
      <c r="J20" s="11">
        <f>F20/$F$51</f>
        <v>1.0645570856528957E-2</v>
      </c>
    </row>
    <row r="21" spans="1:10" x14ac:dyDescent="0.2">
      <c r="A21" s="1">
        <v>18</v>
      </c>
      <c r="B21" s="10" t="s">
        <v>10</v>
      </c>
      <c r="C21" s="1">
        <v>54</v>
      </c>
      <c r="D21" s="1">
        <v>61</v>
      </c>
      <c r="E21" s="18">
        <v>287</v>
      </c>
      <c r="F21" s="1">
        <v>245</v>
      </c>
      <c r="G21" s="11">
        <f>(C21/D21)-1</f>
        <v>-0.11475409836065575</v>
      </c>
      <c r="H21" s="11">
        <f>(E21/F21)-1</f>
        <v>0.17142857142857149</v>
      </c>
      <c r="I21" s="11">
        <f>E21/$E$51</f>
        <v>1.5653122443414234E-2</v>
      </c>
      <c r="J21" s="11">
        <f>F21/$F$51</f>
        <v>2.3928117980271512E-2</v>
      </c>
    </row>
    <row r="22" spans="1:10" x14ac:dyDescent="0.2">
      <c r="A22" s="1">
        <v>19</v>
      </c>
      <c r="B22" s="10" t="s">
        <v>39</v>
      </c>
      <c r="C22" s="1">
        <v>46</v>
      </c>
      <c r="D22" s="1">
        <v>43</v>
      </c>
      <c r="E22" s="18">
        <v>285</v>
      </c>
      <c r="F22" s="1">
        <v>197</v>
      </c>
      <c r="G22" s="11">
        <f>(C22/D22)-1</f>
        <v>6.9767441860465018E-2</v>
      </c>
      <c r="H22" s="11">
        <f>(E22/F22)-1</f>
        <v>0.4467005076142132</v>
      </c>
      <c r="I22" s="11">
        <f>E22/$E$51</f>
        <v>1.5544041450777202E-2</v>
      </c>
      <c r="J22" s="11">
        <f>F22/$F$51</f>
        <v>1.9240160171891785E-2</v>
      </c>
    </row>
    <row r="23" spans="1:10" x14ac:dyDescent="0.2">
      <c r="A23" s="1">
        <v>20</v>
      </c>
      <c r="B23" s="10" t="s">
        <v>48</v>
      </c>
      <c r="C23" s="1">
        <v>33</v>
      </c>
      <c r="D23" s="1">
        <v>19</v>
      </c>
      <c r="E23" s="18">
        <v>278</v>
      </c>
      <c r="F23" s="1">
        <v>88</v>
      </c>
      <c r="G23" s="11">
        <f>(C23/D23)-1</f>
        <v>0.73684210526315796</v>
      </c>
      <c r="H23" s="11">
        <f>(E23/F23)-1</f>
        <v>2.1590909090909092</v>
      </c>
      <c r="I23" s="11">
        <f>E23/$E$51</f>
        <v>1.5162257976547586E-2</v>
      </c>
      <c r="J23" s="11">
        <f>F23/$F$51</f>
        <v>8.5945893153628276E-3</v>
      </c>
    </row>
    <row r="24" spans="1:10" x14ac:dyDescent="0.2">
      <c r="A24" s="1">
        <v>21</v>
      </c>
      <c r="B24" s="10" t="s">
        <v>20</v>
      </c>
      <c r="C24" s="1">
        <v>62</v>
      </c>
      <c r="D24" s="1">
        <v>27</v>
      </c>
      <c r="E24" s="18">
        <v>262</v>
      </c>
      <c r="F24" s="1">
        <v>138</v>
      </c>
      <c r="G24" s="11">
        <f>(C24/D24)-1</f>
        <v>1.2962962962962963</v>
      </c>
      <c r="H24" s="11">
        <f>(E24/F24)-1</f>
        <v>0.89855072463768115</v>
      </c>
      <c r="I24" s="11">
        <f>E24/$E$51</f>
        <v>1.4289610035451322E-2</v>
      </c>
      <c r="J24" s="11">
        <f>F24/$F$51</f>
        <v>1.3477878699091709E-2</v>
      </c>
    </row>
    <row r="25" spans="1:10" x14ac:dyDescent="0.2">
      <c r="A25" s="1">
        <v>22</v>
      </c>
      <c r="B25" s="10" t="s">
        <v>8</v>
      </c>
      <c r="C25" s="1">
        <v>26</v>
      </c>
      <c r="D25" s="1">
        <v>12</v>
      </c>
      <c r="E25" s="18">
        <v>245</v>
      </c>
      <c r="F25" s="1">
        <v>72</v>
      </c>
      <c r="G25" s="11">
        <f>(C25/D25)-1</f>
        <v>1.1666666666666665</v>
      </c>
      <c r="H25" s="11">
        <f>(E25/F25)-1</f>
        <v>2.4027777777777777</v>
      </c>
      <c r="I25" s="11">
        <f>E25/$E$51</f>
        <v>1.3362421598036541E-2</v>
      </c>
      <c r="J25" s="11">
        <f>F25/$F$51</f>
        <v>7.0319367125695866E-3</v>
      </c>
    </row>
    <row r="26" spans="1:10" x14ac:dyDescent="0.2">
      <c r="A26" s="1">
        <v>23</v>
      </c>
      <c r="B26" s="10" t="s">
        <v>12</v>
      </c>
      <c r="C26" s="1">
        <v>62</v>
      </c>
      <c r="D26" s="1">
        <v>11</v>
      </c>
      <c r="E26" s="18">
        <v>239</v>
      </c>
      <c r="F26" s="1">
        <v>83</v>
      </c>
      <c r="G26" s="11">
        <f>(C26/D26)-1</f>
        <v>4.6363636363636367</v>
      </c>
      <c r="H26" s="11">
        <f>(E26/F26)-1</f>
        <v>1.8795180722891565</v>
      </c>
      <c r="I26" s="11">
        <f>E26/$E$51</f>
        <v>1.3035178620125444E-2</v>
      </c>
      <c r="J26" s="11">
        <f>F26/$F$51</f>
        <v>8.1062603769899398E-3</v>
      </c>
    </row>
    <row r="27" spans="1:10" x14ac:dyDescent="0.2">
      <c r="A27" s="1">
        <v>24</v>
      </c>
      <c r="B27" s="10" t="s">
        <v>31</v>
      </c>
      <c r="C27" s="1">
        <v>31</v>
      </c>
      <c r="D27" s="1">
        <v>10</v>
      </c>
      <c r="E27" s="18">
        <v>225</v>
      </c>
      <c r="F27" s="1">
        <v>26</v>
      </c>
      <c r="G27" s="11">
        <f>(C27/D27)-1</f>
        <v>2.1</v>
      </c>
      <c r="H27" s="11">
        <f>(E27/F27)-1</f>
        <v>7.6538461538461533</v>
      </c>
      <c r="I27" s="11">
        <f>E27/$E$51</f>
        <v>1.2271611671666212E-2</v>
      </c>
      <c r="J27" s="11">
        <f>F27/$F$51</f>
        <v>2.5393104795390174E-3</v>
      </c>
    </row>
    <row r="28" spans="1:10" x14ac:dyDescent="0.2">
      <c r="A28" s="1">
        <v>25</v>
      </c>
      <c r="B28" s="10" t="s">
        <v>25</v>
      </c>
      <c r="C28" s="1">
        <v>11</v>
      </c>
      <c r="D28" s="1">
        <v>123</v>
      </c>
      <c r="E28" s="18">
        <v>214</v>
      </c>
      <c r="F28" s="1">
        <v>448</v>
      </c>
      <c r="G28" s="11">
        <f>(C28/D28)-1</f>
        <v>-0.91056910569105687</v>
      </c>
      <c r="H28" s="11">
        <f>(E28/F28)-1</f>
        <v>-0.5223214285714286</v>
      </c>
      <c r="I28" s="11">
        <f>E28/$E$51</f>
        <v>1.1671666212162531E-2</v>
      </c>
      <c r="J28" s="11">
        <f>F28/$F$51</f>
        <v>4.3754272878210765E-2</v>
      </c>
    </row>
    <row r="29" spans="1:10" x14ac:dyDescent="0.2">
      <c r="A29" s="1">
        <v>26</v>
      </c>
      <c r="B29" s="10" t="s">
        <v>43</v>
      </c>
      <c r="C29" s="1">
        <v>14</v>
      </c>
      <c r="D29" s="1">
        <v>13</v>
      </c>
      <c r="E29" s="18">
        <v>192</v>
      </c>
      <c r="F29" s="1">
        <v>47</v>
      </c>
      <c r="G29" s="11">
        <f>(C29/D29)-1</f>
        <v>7.6923076923076872E-2</v>
      </c>
      <c r="H29" s="11">
        <f>(E29/F29)-1</f>
        <v>3.0851063829787231</v>
      </c>
      <c r="I29" s="11">
        <f>E29/$E$51</f>
        <v>1.0471775293155168E-2</v>
      </c>
      <c r="J29" s="11">
        <f>F29/$F$51</f>
        <v>4.590292020705147E-3</v>
      </c>
    </row>
    <row r="30" spans="1:10" x14ac:dyDescent="0.2">
      <c r="A30" s="1">
        <v>27</v>
      </c>
      <c r="B30" s="10" t="s">
        <v>51</v>
      </c>
      <c r="C30" s="1">
        <v>43</v>
      </c>
      <c r="D30" s="1">
        <v>16</v>
      </c>
      <c r="E30" s="18">
        <v>190</v>
      </c>
      <c r="F30" s="1">
        <v>85</v>
      </c>
      <c r="G30" s="11">
        <f>(C30/D30)-1</f>
        <v>1.6875</v>
      </c>
      <c r="H30" s="11">
        <f>(E30/F30)-1</f>
        <v>1.2352941176470589</v>
      </c>
      <c r="I30" s="11">
        <f>E30/$E$51</f>
        <v>1.0362694300518135E-2</v>
      </c>
      <c r="J30" s="11">
        <f>F30/$F$51</f>
        <v>8.3015919523390953E-3</v>
      </c>
    </row>
    <row r="31" spans="1:10" x14ac:dyDescent="0.2">
      <c r="A31" s="1">
        <v>28</v>
      </c>
      <c r="B31" s="10" t="s">
        <v>27</v>
      </c>
      <c r="C31" s="1">
        <v>20</v>
      </c>
      <c r="D31" s="1">
        <v>27</v>
      </c>
      <c r="E31" s="18">
        <v>163</v>
      </c>
      <c r="F31" s="1">
        <v>144</v>
      </c>
      <c r="G31" s="11">
        <f>(C31/D31)-1</f>
        <v>-0.2592592592592593</v>
      </c>
      <c r="H31" s="11">
        <f>(E31/F31)-1</f>
        <v>0.13194444444444442</v>
      </c>
      <c r="I31" s="11">
        <f>E31/$E$51</f>
        <v>8.8901008999181901E-3</v>
      </c>
      <c r="J31" s="11">
        <f>F31/$F$51</f>
        <v>1.4063873425139173E-2</v>
      </c>
    </row>
    <row r="32" spans="1:10" x14ac:dyDescent="0.2">
      <c r="A32" s="1">
        <v>29</v>
      </c>
      <c r="B32" s="10" t="s">
        <v>30</v>
      </c>
      <c r="C32" s="1">
        <v>27</v>
      </c>
      <c r="D32" s="1">
        <v>31</v>
      </c>
      <c r="E32" s="18">
        <v>160</v>
      </c>
      <c r="F32" s="1">
        <v>94</v>
      </c>
      <c r="G32" s="11">
        <f>(C32/D32)-1</f>
        <v>-0.12903225806451613</v>
      </c>
      <c r="H32" s="11">
        <f>(E32/F32)-1</f>
        <v>0.7021276595744681</v>
      </c>
      <c r="I32" s="11">
        <f>E32/$E$51</f>
        <v>8.7264794109626394E-3</v>
      </c>
      <c r="J32" s="11">
        <f>F32/$F$51</f>
        <v>9.1805840414102939E-3</v>
      </c>
    </row>
    <row r="33" spans="1:10" x14ac:dyDescent="0.2">
      <c r="A33" s="1">
        <v>30</v>
      </c>
      <c r="B33" s="10" t="s">
        <v>17</v>
      </c>
      <c r="C33" s="1">
        <v>17</v>
      </c>
      <c r="D33" s="1">
        <v>22</v>
      </c>
      <c r="E33" s="18">
        <v>145</v>
      </c>
      <c r="F33" s="1">
        <v>94</v>
      </c>
      <c r="G33" s="11">
        <f>(C33/D33)-1</f>
        <v>-0.22727272727272729</v>
      </c>
      <c r="H33" s="11">
        <f>(E33/F33)-1</f>
        <v>0.54255319148936176</v>
      </c>
      <c r="I33" s="11">
        <f>E33/$E$51</f>
        <v>7.9083719661848916E-3</v>
      </c>
      <c r="J33" s="11">
        <f>F33/$F$51</f>
        <v>9.1805840414102939E-3</v>
      </c>
    </row>
    <row r="34" spans="1:10" x14ac:dyDescent="0.2">
      <c r="A34" s="1">
        <v>31</v>
      </c>
      <c r="B34" s="10" t="s">
        <v>38</v>
      </c>
      <c r="C34" s="1">
        <v>34</v>
      </c>
      <c r="D34" s="1">
        <v>23</v>
      </c>
      <c r="E34" s="18">
        <v>144</v>
      </c>
      <c r="F34" s="1">
        <v>165</v>
      </c>
      <c r="G34" s="11">
        <f>(C34/D34)-1</f>
        <v>0.47826086956521729</v>
      </c>
      <c r="H34" s="11">
        <f>(E34/F34)-1</f>
        <v>-0.12727272727272732</v>
      </c>
      <c r="I34" s="11">
        <f>E34/$E$51</f>
        <v>7.8538314698663753E-3</v>
      </c>
      <c r="J34" s="11">
        <f>F34/$F$51</f>
        <v>1.6114854966305305E-2</v>
      </c>
    </row>
    <row r="35" spans="1:10" x14ac:dyDescent="0.2">
      <c r="A35" s="1">
        <v>32</v>
      </c>
      <c r="B35" s="10" t="s">
        <v>37</v>
      </c>
      <c r="C35" s="1">
        <v>17</v>
      </c>
      <c r="D35" s="1">
        <v>34</v>
      </c>
      <c r="E35" s="18">
        <v>121</v>
      </c>
      <c r="F35" s="1">
        <v>84</v>
      </c>
      <c r="G35" s="11">
        <f>(C35/D35)-1</f>
        <v>-0.5</v>
      </c>
      <c r="H35" s="11">
        <f>(E35/F35)-1</f>
        <v>0.44047619047619047</v>
      </c>
      <c r="I35" s="11">
        <f>E35/$E$51</f>
        <v>6.5994000545404963E-3</v>
      </c>
      <c r="J35" s="11">
        <f>F35/$F$51</f>
        <v>8.2039261646645184E-3</v>
      </c>
    </row>
    <row r="36" spans="1:10" x14ac:dyDescent="0.2">
      <c r="A36" s="1">
        <v>33</v>
      </c>
      <c r="B36" s="10" t="s">
        <v>46</v>
      </c>
      <c r="C36" s="1">
        <v>14</v>
      </c>
      <c r="D36" s="1">
        <v>17</v>
      </c>
      <c r="E36" s="18">
        <v>110</v>
      </c>
      <c r="F36" s="1">
        <v>72</v>
      </c>
      <c r="G36" s="11">
        <f>(C36/D36)-1</f>
        <v>-0.17647058823529416</v>
      </c>
      <c r="H36" s="11">
        <f>(E36/F36)-1</f>
        <v>0.52777777777777768</v>
      </c>
      <c r="I36" s="11">
        <f>E36/$E$51</f>
        <v>5.9994545950368145E-3</v>
      </c>
      <c r="J36" s="11">
        <f>F36/$F$51</f>
        <v>7.0319367125695866E-3</v>
      </c>
    </row>
    <row r="37" spans="1:10" x14ac:dyDescent="0.2">
      <c r="A37" s="1">
        <v>34</v>
      </c>
      <c r="B37" s="10" t="s">
        <v>44</v>
      </c>
      <c r="C37" s="1">
        <v>12</v>
      </c>
      <c r="D37" s="1">
        <v>2</v>
      </c>
      <c r="E37" s="18">
        <v>97</v>
      </c>
      <c r="F37" s="1">
        <v>6</v>
      </c>
      <c r="G37" s="11">
        <f>(C37/D37)-1</f>
        <v>5</v>
      </c>
      <c r="H37" s="11">
        <f>(E37/F37)-1</f>
        <v>15.166666666666668</v>
      </c>
      <c r="I37" s="11">
        <f>E37/$E$51</f>
        <v>5.2904281428961001E-3</v>
      </c>
      <c r="J37" s="11">
        <f>F37/$F$51</f>
        <v>5.8599472604746558E-4</v>
      </c>
    </row>
    <row r="38" spans="1:10" x14ac:dyDescent="0.2">
      <c r="A38" s="1">
        <v>35</v>
      </c>
      <c r="B38" s="10" t="s">
        <v>29</v>
      </c>
      <c r="C38" s="1">
        <v>14</v>
      </c>
      <c r="D38" s="1">
        <v>0</v>
      </c>
      <c r="E38" s="18">
        <v>76</v>
      </c>
      <c r="F38" s="1">
        <v>0</v>
      </c>
      <c r="G38" s="11">
        <v>0</v>
      </c>
      <c r="H38" s="11">
        <v>0</v>
      </c>
      <c r="I38" s="11">
        <f>E38/$E$51</f>
        <v>4.1450777202072537E-3</v>
      </c>
      <c r="J38" s="11">
        <v>0</v>
      </c>
    </row>
    <row r="39" spans="1:10" x14ac:dyDescent="0.2">
      <c r="A39" s="1">
        <v>36</v>
      </c>
      <c r="B39" s="10" t="s">
        <v>41</v>
      </c>
      <c r="C39" s="1">
        <v>12</v>
      </c>
      <c r="D39" s="1">
        <v>7</v>
      </c>
      <c r="E39" s="18">
        <v>73</v>
      </c>
      <c r="F39" s="1">
        <v>33</v>
      </c>
      <c r="G39" s="11">
        <f>(C39/D39)-1</f>
        <v>0.71428571428571419</v>
      </c>
      <c r="H39" s="11">
        <f>(E39/F39)-1</f>
        <v>1.2121212121212119</v>
      </c>
      <c r="I39" s="11">
        <f>E39/$E$51</f>
        <v>3.9814562312517048E-3</v>
      </c>
      <c r="J39" s="11">
        <f>F39/$F$51</f>
        <v>3.2229709932610606E-3</v>
      </c>
    </row>
    <row r="40" spans="1:10" x14ac:dyDescent="0.2">
      <c r="A40" s="1">
        <v>37</v>
      </c>
      <c r="B40" s="10" t="s">
        <v>45</v>
      </c>
      <c r="C40" s="1">
        <v>4</v>
      </c>
      <c r="D40" s="1">
        <v>1</v>
      </c>
      <c r="E40" s="18">
        <v>64</v>
      </c>
      <c r="F40" s="1">
        <v>10</v>
      </c>
      <c r="G40" s="11">
        <f>(C40/D40)-1</f>
        <v>3</v>
      </c>
      <c r="H40" s="11">
        <f>(E40/F40)-1</f>
        <v>5.4</v>
      </c>
      <c r="I40" s="11">
        <f>E40/$E$51</f>
        <v>3.490591764385056E-3</v>
      </c>
      <c r="J40" s="11">
        <f>F40/$F$51</f>
        <v>9.7665787674577594E-4</v>
      </c>
    </row>
    <row r="41" spans="1:10" x14ac:dyDescent="0.2">
      <c r="A41" s="1">
        <v>38</v>
      </c>
      <c r="B41" s="10" t="s">
        <v>9</v>
      </c>
      <c r="C41" s="1">
        <v>11</v>
      </c>
      <c r="D41" s="1">
        <v>10</v>
      </c>
      <c r="E41" s="18">
        <v>40</v>
      </c>
      <c r="F41" s="1">
        <v>48</v>
      </c>
      <c r="G41" s="11">
        <f>(C41/D41)-1</f>
        <v>0.10000000000000009</v>
      </c>
      <c r="H41" s="11">
        <f>(E41/F41)-1</f>
        <v>-0.16666666666666663</v>
      </c>
      <c r="I41" s="11">
        <f>E41/$E$51</f>
        <v>2.1816198527406599E-3</v>
      </c>
      <c r="J41" s="11">
        <f>F41/$F$51</f>
        <v>4.6879578083797247E-3</v>
      </c>
    </row>
    <row r="42" spans="1:10" x14ac:dyDescent="0.2">
      <c r="A42" s="1">
        <v>39</v>
      </c>
      <c r="B42" s="10" t="s">
        <v>13</v>
      </c>
      <c r="C42" s="1">
        <v>2</v>
      </c>
      <c r="D42" s="1">
        <v>3</v>
      </c>
      <c r="E42" s="18">
        <v>33</v>
      </c>
      <c r="F42" s="1">
        <v>32</v>
      </c>
      <c r="G42" s="11">
        <f>(C42/D42)-1</f>
        <v>-0.33333333333333337</v>
      </c>
      <c r="H42" s="11">
        <f>(E42/F42)-1</f>
        <v>3.125E-2</v>
      </c>
      <c r="I42" s="11">
        <f>E42/$E$51</f>
        <v>1.7998363785110445E-3</v>
      </c>
      <c r="J42" s="11">
        <f>F42/$F$51</f>
        <v>3.1253052055864833E-3</v>
      </c>
    </row>
    <row r="43" spans="1:10" x14ac:dyDescent="0.2">
      <c r="A43" s="1">
        <v>40</v>
      </c>
      <c r="B43" s="10" t="s">
        <v>16</v>
      </c>
      <c r="C43" s="1">
        <v>1</v>
      </c>
      <c r="D43" s="1">
        <v>1</v>
      </c>
      <c r="E43" s="18">
        <v>22</v>
      </c>
      <c r="F43" s="1">
        <v>8</v>
      </c>
      <c r="G43" s="11">
        <f>(C43/D43)-1</f>
        <v>0</v>
      </c>
      <c r="H43" s="11">
        <f>(E43/F43)-1</f>
        <v>1.75</v>
      </c>
      <c r="I43" s="11">
        <f>E43/$E$51</f>
        <v>1.1998909190073629E-3</v>
      </c>
      <c r="J43" s="11">
        <f>F43/$F$51</f>
        <v>7.8132630139662082E-4</v>
      </c>
    </row>
    <row r="44" spans="1:10" x14ac:dyDescent="0.2">
      <c r="A44" s="1">
        <v>41</v>
      </c>
      <c r="B44" s="10" t="s">
        <v>40</v>
      </c>
      <c r="C44" s="1">
        <v>0</v>
      </c>
      <c r="D44" s="1">
        <v>0</v>
      </c>
      <c r="E44" s="18">
        <v>16</v>
      </c>
      <c r="F44" s="1">
        <v>0</v>
      </c>
      <c r="G44" s="11">
        <v>0</v>
      </c>
      <c r="H44" s="11">
        <v>0</v>
      </c>
      <c r="I44" s="11">
        <f>E44/$E$51</f>
        <v>8.7264794109626401E-4</v>
      </c>
      <c r="J44" s="11">
        <v>0</v>
      </c>
    </row>
    <row r="45" spans="1:10" x14ac:dyDescent="0.2">
      <c r="A45" s="1">
        <v>42</v>
      </c>
      <c r="B45" s="10" t="s">
        <v>15</v>
      </c>
      <c r="C45" s="1">
        <v>0</v>
      </c>
      <c r="D45" s="1">
        <v>6</v>
      </c>
      <c r="E45" s="18">
        <v>15</v>
      </c>
      <c r="F45" s="1">
        <v>23</v>
      </c>
      <c r="G45" s="11">
        <f>(C45/D45)-1</f>
        <v>-1</v>
      </c>
      <c r="H45" s="11">
        <f>(E45/F45)-1</f>
        <v>-0.34782608695652173</v>
      </c>
      <c r="I45" s="11">
        <f>E45/$E$51</f>
        <v>8.181074447777475E-4</v>
      </c>
      <c r="J45" s="11">
        <f>F45/$F$51</f>
        <v>2.2463131165152846E-3</v>
      </c>
    </row>
    <row r="46" spans="1:10" x14ac:dyDescent="0.2">
      <c r="A46" s="1">
        <v>43</v>
      </c>
      <c r="B46" s="10" t="s">
        <v>36</v>
      </c>
      <c r="C46" s="1">
        <v>0</v>
      </c>
      <c r="D46" s="1">
        <v>7</v>
      </c>
      <c r="E46" s="18">
        <v>13</v>
      </c>
      <c r="F46" s="1">
        <v>36</v>
      </c>
      <c r="G46" s="11">
        <f>(C46/D46)-1</f>
        <v>-1</v>
      </c>
      <c r="H46" s="11">
        <f>(E46/F46)-1</f>
        <v>-0.63888888888888884</v>
      </c>
      <c r="I46" s="11">
        <f>E46/$E$51</f>
        <v>7.0902645214071449E-4</v>
      </c>
      <c r="J46" s="11">
        <f>F46/$F$51</f>
        <v>3.5159683562847933E-3</v>
      </c>
    </row>
    <row r="47" spans="1:10" x14ac:dyDescent="0.2">
      <c r="A47" s="1">
        <v>44</v>
      </c>
      <c r="B47" s="10" t="s">
        <v>21</v>
      </c>
      <c r="C47" s="1">
        <v>0</v>
      </c>
      <c r="D47" s="1">
        <v>0</v>
      </c>
      <c r="E47" s="18">
        <v>9</v>
      </c>
      <c r="F47" s="1">
        <v>0</v>
      </c>
      <c r="G47" s="11">
        <v>0</v>
      </c>
      <c r="H47" s="11">
        <v>0</v>
      </c>
      <c r="I47" s="11">
        <f>E47/$E$51</f>
        <v>4.9086446686664846E-4</v>
      </c>
      <c r="J47" s="11">
        <v>0</v>
      </c>
    </row>
    <row r="48" spans="1:10" x14ac:dyDescent="0.2">
      <c r="A48" s="1">
        <v>45</v>
      </c>
      <c r="B48" s="10" t="s">
        <v>26</v>
      </c>
      <c r="C48" s="1">
        <v>3</v>
      </c>
      <c r="D48" s="1">
        <v>0</v>
      </c>
      <c r="E48" s="18">
        <v>5</v>
      </c>
      <c r="F48" s="1">
        <v>2</v>
      </c>
      <c r="G48" s="11">
        <v>0</v>
      </c>
      <c r="H48" s="11">
        <f>(E48/F48)-1</f>
        <v>1.5</v>
      </c>
      <c r="I48" s="11">
        <f>E48/$E$51</f>
        <v>2.7270248159258248E-4</v>
      </c>
      <c r="J48" s="11">
        <f>F48/$F$51</f>
        <v>1.953315753491552E-4</v>
      </c>
    </row>
    <row r="49" spans="1:10" x14ac:dyDescent="0.2">
      <c r="A49" s="1">
        <v>46</v>
      </c>
      <c r="B49" s="10" t="s">
        <v>32</v>
      </c>
      <c r="C49" s="1">
        <v>0</v>
      </c>
      <c r="D49" s="1">
        <v>26</v>
      </c>
      <c r="E49" s="18">
        <v>0</v>
      </c>
      <c r="F49" s="1">
        <v>139</v>
      </c>
      <c r="G49" s="11">
        <f>(C49/D49)-1</f>
        <v>-1</v>
      </c>
      <c r="H49" s="11">
        <f>(E49/F49)-1</f>
        <v>-1</v>
      </c>
      <c r="I49" s="11">
        <v>0</v>
      </c>
      <c r="J49" s="11">
        <f>F49/$F$51</f>
        <v>1.3575544486766285E-2</v>
      </c>
    </row>
    <row r="50" spans="1:10" x14ac:dyDescent="0.2">
      <c r="B50" s="10" t="s">
        <v>35</v>
      </c>
      <c r="C50" s="1">
        <v>44</v>
      </c>
      <c r="D50" s="1">
        <v>6</v>
      </c>
      <c r="E50" s="18">
        <v>139</v>
      </c>
      <c r="F50" s="1">
        <v>28</v>
      </c>
      <c r="G50" s="11">
        <f>(C50/D50)-1</f>
        <v>6.333333333333333</v>
      </c>
      <c r="H50" s="11">
        <f>(E50/F50)-1</f>
        <v>3.9642857142857144</v>
      </c>
      <c r="I50" s="11">
        <f>E50/$E$51</f>
        <v>7.581128988273793E-3</v>
      </c>
      <c r="J50" s="11">
        <f>F50/$F$51</f>
        <v>2.7346420548881728E-3</v>
      </c>
    </row>
    <row r="51" spans="1:10" s="4" customFormat="1" x14ac:dyDescent="0.2">
      <c r="B51" s="3" t="s">
        <v>55</v>
      </c>
      <c r="C51" s="4">
        <v>2788</v>
      </c>
      <c r="D51" s="4">
        <v>2103</v>
      </c>
      <c r="E51" s="4">
        <v>18335</v>
      </c>
      <c r="F51" s="4">
        <v>10239</v>
      </c>
      <c r="G51" s="5">
        <f t="shared" ref="G36:G51" si="0">(C51/D51)-1</f>
        <v>0.32572515454113171</v>
      </c>
      <c r="H51" s="5">
        <f t="shared" ref="H36:H51" si="1">(E51/F51)-1</f>
        <v>0.79070221701338017</v>
      </c>
      <c r="I51" s="5">
        <f>E51/$E$51</f>
        <v>1</v>
      </c>
      <c r="J51" s="5">
        <f t="shared" ref="J36:J51" si="2">F51/$F$51</f>
        <v>1</v>
      </c>
    </row>
    <row r="52" spans="1:10" x14ac:dyDescent="0.2">
      <c r="B52" s="10" t="s">
        <v>3</v>
      </c>
      <c r="G52" s="11"/>
      <c r="H52" s="11"/>
      <c r="I52" s="11"/>
      <c r="J52" s="11"/>
    </row>
  </sheetData>
  <sortState xmlns:xlrd2="http://schemas.microsoft.com/office/spreadsheetml/2017/richdata2" ref="B4:J49">
    <sortCondition descending="1" ref="E4:E49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Microsoft Office User</cp:lastModifiedBy>
  <cp:lastPrinted>2017-01-11T12:55:00Z</cp:lastPrinted>
  <dcterms:created xsi:type="dcterms:W3CDTF">2005-03-09T11:14:40Z</dcterms:created>
  <dcterms:modified xsi:type="dcterms:W3CDTF">2021-06-03T11:40:28Z</dcterms:modified>
</cp:coreProperties>
</file>