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809 inkl bilföretag" sheetId="3" r:id="rId1"/>
  </sheets>
  <calcPr calcId="145621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<sst xmlns="http://schemas.openxmlformats.org/spreadsheetml/2006/main" count="55" uniqueCount="51">
  <si>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</si>
  <si>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</si>
  <si>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</si>
  <si>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</si>
  <si>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</si>
  <si>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</si>
  <si>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</si>
  <si>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</si>
  <si>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</si>
  <si>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</si>
  <si>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</si>
  <si>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</si>
  <si>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</si>
  <si>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</si>
  <si>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</si>
  <si>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</si>
  <si>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</si>
  <si>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</si>
  <si>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</si>
  <si>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</si>
  <si>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</si>
  <si>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</si>
  <si>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</si>
  <si>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</si>
  <si>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</si>
  <si>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</si>
  <si>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</si>
  <si>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</si>
  <si>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</si>
  <si>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</si>
  <si>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</si>
  <si>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</si>
  <si>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</si>
  <si>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</si>
  <si>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</si>
  <si>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</si>
  <si>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</si>
  <si>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</si>
  <si>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</si>
  <si>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</si>
  <si>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</si>
  <si>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</si>
  <si>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</si>
  <si>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</si>
  <si>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</si>
  <si>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</si>
  <si>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</si>
  <si>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</si>
  <si>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januari-september</t>
  </si>
  <si>
    <t>september</t>
  </si>
  <si>
    <t>2018.09.30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</si>
</sst>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43</v>
      </c>
    </row>
    <row r="4" spans="1:18" ht="13.6" thickBot="1" x14ac:dyDescent="0.25">
      <c r="B4" s="1" t="s">
        <v>41</v>
      </c>
      <c r="N4" s="16" t="s">
        <v>50</v>
      </c>
    </row>
    <row r="5" spans="1:18" x14ac:dyDescent="0.2">
      <c r="C5" s="58" t="s">
        <v>49</v>
      </c>
      <c r="D5" s="59"/>
      <c r="E5" s="59"/>
      <c r="F5" s="59"/>
      <c r="G5" s="59"/>
      <c r="H5" s="59"/>
      <c r="I5" s="59"/>
      <c r="J5" s="60"/>
      <c r="K5" s="58" t="s">
        <v>48</v>
      </c>
      <c r="L5" s="59"/>
      <c r="M5" s="59"/>
      <c r="N5" s="59"/>
      <c r="O5" s="59"/>
      <c r="P5" s="59"/>
      <c r="Q5" s="61"/>
      <c r="R5" s="62"/>
    </row>
    <row r="6" spans="1:18" x14ac:dyDescent="0.2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">
      <c r="A7" s="1"/>
      <c r="B7" s="5" t="s">
        <v>1</v>
      </c>
      <c r="C7" s="6">
        <v>2018</v>
      </c>
      <c r="D7" s="2">
        <v>2017</v>
      </c>
      <c r="E7" s="6">
        <v>2018</v>
      </c>
      <c r="F7" s="2">
        <v>2017</v>
      </c>
      <c r="G7" s="6">
        <v>2018</v>
      </c>
      <c r="H7" s="2">
        <v>2017</v>
      </c>
      <c r="I7" s="6">
        <v>2018</v>
      </c>
      <c r="J7" s="2">
        <v>2017</v>
      </c>
      <c r="K7" s="6">
        <v>2018</v>
      </c>
      <c r="L7" s="2">
        <v>2017</v>
      </c>
      <c r="M7" s="6">
        <v>2018</v>
      </c>
      <c r="N7" s="2">
        <v>2017</v>
      </c>
      <c r="O7" s="6">
        <v>2018</v>
      </c>
      <c r="P7" s="2">
        <v>2017</v>
      </c>
      <c r="Q7" s="6">
        <v>2018</v>
      </c>
      <c r="R7" s="17">
        <v>2017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1</v>
      </c>
      <c r="D9" s="50">
        <v>11</v>
      </c>
      <c r="E9" s="50">
        <v>9</v>
      </c>
      <c r="F9" s="47">
        <v>29</v>
      </c>
      <c r="G9" s="20">
        <f t="shared" ref="G9:H25" si="0">IF(E9=0,"",SUM(E9/I9))</f>
        <v>0.9</v>
      </c>
      <c r="H9" s="30">
        <f t="shared" si="0"/>
        <v>0.72499999999999998</v>
      </c>
      <c r="I9" s="34">
        <f>SUM(C9,E9)</f>
        <v>10</v>
      </c>
      <c r="J9" s="32">
        <f>SUM(D9,F9)</f>
        <v>40</v>
      </c>
      <c r="K9" s="18">
        <v>108</v>
      </c>
      <c r="L9" s="19">
        <v>132</v>
      </c>
      <c r="M9" s="19">
        <v>717</v>
      </c>
      <c r="N9" s="19">
        <v>260</v>
      </c>
      <c r="O9" s="20">
        <f t="shared" ref="O9:P48" si="1">IF(M9=0,"",SUM(M9/Q9))</f>
        <v>0.86909090909090914</v>
      </c>
      <c r="P9" s="30">
        <f t="shared" si="1"/>
        <v>0.66326530612244894</v>
      </c>
      <c r="Q9" s="32">
        <f>SUM(K9,M9)</f>
        <v>825</v>
      </c>
      <c r="R9" s="28">
        <f>SUM(L9,N9)</f>
        <v>392</v>
      </c>
    </row>
    <row r="10" spans="1:18" ht="13.6" x14ac:dyDescent="0.25">
      <c r="A10" s="1"/>
      <c r="B10" s="25" t="s">
        <v>3</v>
      </c>
      <c r="C10" s="51">
        <v>195</v>
      </c>
      <c r="D10" s="52">
        <v>507</v>
      </c>
      <c r="E10" s="52">
        <v>722</v>
      </c>
      <c r="F10" s="48">
        <v>1118</v>
      </c>
      <c r="G10" s="23">
        <f t="shared" si="0"/>
        <v>0.78735005452562701</v>
      </c>
      <c r="H10" s="31">
        <f t="shared" si="0"/>
        <v>0.68799999999999994</v>
      </c>
      <c r="I10" s="35">
        <f t="shared" ref="I10:I49" si="2">SUM(C10,E10)</f>
        <v>917</v>
      </c>
      <c r="J10" s="33">
        <f t="shared" ref="J10:J49" si="3">SUM(D10,F10)</f>
        <v>1625</v>
      </c>
      <c r="K10" s="21">
        <v>3703</v>
      </c>
      <c r="L10" s="48">
        <v>4015</v>
      </c>
      <c r="M10" s="48">
        <v>10456</v>
      </c>
      <c r="N10" s="48">
        <v>10811</v>
      </c>
      <c r="O10" s="23">
        <f t="shared" si="1"/>
        <v>0.73847023094851327</v>
      </c>
      <c r="P10" s="31">
        <f t="shared" si="1"/>
        <v>0.72919196007014708</v>
      </c>
      <c r="Q10" s="33">
        <f t="shared" ref="Q10:Q49" si="4">SUM(K10,M10)</f>
        <v>14159</v>
      </c>
      <c r="R10" s="29">
        <f t="shared" ref="R10:R49" si="5">SUM(L10,N10)</f>
        <v>14826</v>
      </c>
    </row>
    <row r="11" spans="1:18" ht="13.6" x14ac:dyDescent="0.25">
      <c r="A11" s="1"/>
      <c r="B11" s="25" t="s">
        <v>4</v>
      </c>
      <c r="C11" s="51">
        <v>151</v>
      </c>
      <c r="D11" s="52">
        <v>376</v>
      </c>
      <c r="E11" s="52">
        <v>916</v>
      </c>
      <c r="F11" s="48">
        <v>1491</v>
      </c>
      <c r="G11" s="23">
        <f t="shared" si="0"/>
        <v>0.85848172446110593</v>
      </c>
      <c r="H11" s="31">
        <f t="shared" si="0"/>
        <v>0.79860739153722549</v>
      </c>
      <c r="I11" s="35">
        <f t="shared" si="2"/>
        <v>1067</v>
      </c>
      <c r="J11" s="33">
        <f t="shared" si="3"/>
        <v>1867</v>
      </c>
      <c r="K11" s="21">
        <v>2233</v>
      </c>
      <c r="L11" s="48">
        <v>2833</v>
      </c>
      <c r="M11" s="48">
        <v>12919</v>
      </c>
      <c r="N11" s="48">
        <v>13459</v>
      </c>
      <c r="O11" s="23">
        <f t="shared" si="1"/>
        <v>0.85262671594508976</v>
      </c>
      <c r="P11" s="31">
        <f t="shared" si="1"/>
        <v>0.82611097471151484</v>
      </c>
      <c r="Q11" s="33">
        <f t="shared" si="4"/>
        <v>15152</v>
      </c>
      <c r="R11" s="29">
        <f t="shared" si="5"/>
        <v>16292</v>
      </c>
    </row>
    <row r="12" spans="1:18" ht="13.6" x14ac:dyDescent="0.25">
      <c r="A12" s="1"/>
      <c r="B12" s="26" t="s">
        <v>46</v>
      </c>
      <c r="C12" s="51">
        <v>2</v>
      </c>
      <c r="D12" s="52">
        <v>2</v>
      </c>
      <c r="E12" s="52">
        <v>1</v>
      </c>
      <c r="F12" s="48">
        <v>2</v>
      </c>
      <c r="G12" s="23">
        <f t="shared" si="0"/>
        <v>0.33333333333333331</v>
      </c>
      <c r="H12" s="31">
        <f t="shared" si="0"/>
        <v>0.5</v>
      </c>
      <c r="I12" s="35">
        <f t="shared" si="2"/>
        <v>3</v>
      </c>
      <c r="J12" s="33">
        <f t="shared" si="3"/>
        <v>4</v>
      </c>
      <c r="K12" s="21">
        <v>14</v>
      </c>
      <c r="L12" s="48">
        <v>10</v>
      </c>
      <c r="M12" s="48">
        <v>80</v>
      </c>
      <c r="N12" s="48">
        <v>21</v>
      </c>
      <c r="O12" s="23">
        <f t="shared" si="1"/>
        <v>0.85106382978723405</v>
      </c>
      <c r="P12" s="31">
        <f t="shared" si="1"/>
        <v>0.67741935483870963</v>
      </c>
      <c r="Q12" s="33">
        <f t="shared" si="4"/>
        <v>94</v>
      </c>
      <c r="R12" s="29">
        <f t="shared" si="5"/>
        <v>31</v>
      </c>
    </row>
    <row r="13" spans="1:18" ht="13.6" x14ac:dyDescent="0.25">
      <c r="A13" s="1"/>
      <c r="B13" s="25" t="s">
        <v>5</v>
      </c>
      <c r="C13" s="51">
        <v>2</v>
      </c>
      <c r="D13" s="52">
        <v>5</v>
      </c>
      <c r="E13" s="52">
        <v>4</v>
      </c>
      <c r="F13" s="48">
        <v>4</v>
      </c>
      <c r="G13" s="23">
        <f t="shared" si="0"/>
        <v>0.66666666666666663</v>
      </c>
      <c r="H13" s="31">
        <f t="shared" si="0"/>
        <v>0.44444444444444442</v>
      </c>
      <c r="I13" s="35">
        <f t="shared" si="2"/>
        <v>6</v>
      </c>
      <c r="J13" s="33">
        <f t="shared" si="3"/>
        <v>9</v>
      </c>
      <c r="K13" s="21">
        <v>65</v>
      </c>
      <c r="L13" s="48">
        <v>112</v>
      </c>
      <c r="M13" s="48">
        <v>213</v>
      </c>
      <c r="N13" s="48">
        <v>48</v>
      </c>
      <c r="O13" s="23">
        <f t="shared" si="1"/>
        <v>0.76618705035971224</v>
      </c>
      <c r="P13" s="31">
        <f t="shared" si="1"/>
        <v>0.3</v>
      </c>
      <c r="Q13" s="33">
        <f t="shared" si="4"/>
        <v>278</v>
      </c>
      <c r="R13" s="29">
        <f t="shared" si="5"/>
        <v>160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100</v>
      </c>
      <c r="D15" s="52">
        <v>208</v>
      </c>
      <c r="E15" s="52">
        <v>472</v>
      </c>
      <c r="F15" s="48">
        <v>134</v>
      </c>
      <c r="G15" s="23">
        <f t="shared" si="0"/>
        <v>0.82517482517482521</v>
      </c>
      <c r="H15" s="31">
        <f t="shared" si="0"/>
        <v>0.391812865497076</v>
      </c>
      <c r="I15" s="35">
        <f t="shared" si="2"/>
        <v>572</v>
      </c>
      <c r="J15" s="33">
        <f t="shared" si="3"/>
        <v>342</v>
      </c>
      <c r="K15" s="21">
        <v>1573</v>
      </c>
      <c r="L15" s="48">
        <v>2196</v>
      </c>
      <c r="M15" s="48">
        <v>2288</v>
      </c>
      <c r="N15" s="48">
        <v>1919</v>
      </c>
      <c r="O15" s="23">
        <f t="shared" si="1"/>
        <v>0.59259259259259256</v>
      </c>
      <c r="P15" s="31">
        <f t="shared" si="1"/>
        <v>0.46634264884568649</v>
      </c>
      <c r="Q15" s="33">
        <f t="shared" si="4"/>
        <v>3861</v>
      </c>
      <c r="R15" s="29">
        <f t="shared" si="5"/>
        <v>4115</v>
      </c>
    </row>
    <row r="16" spans="1:18" ht="13.6" x14ac:dyDescent="0.25">
      <c r="A16" s="1"/>
      <c r="B16" s="25" t="s">
        <v>8</v>
      </c>
      <c r="C16" s="51">
        <v>118</v>
      </c>
      <c r="D16" s="52">
        <v>254</v>
      </c>
      <c r="E16" s="52">
        <v>39</v>
      </c>
      <c r="F16" s="48">
        <v>106</v>
      </c>
      <c r="G16" s="23">
        <f t="shared" si="0"/>
        <v>0.24840764331210191</v>
      </c>
      <c r="H16" s="31">
        <f t="shared" si="0"/>
        <v>0.29444444444444445</v>
      </c>
      <c r="I16" s="35">
        <f t="shared" si="2"/>
        <v>157</v>
      </c>
      <c r="J16" s="33">
        <f t="shared" si="3"/>
        <v>360</v>
      </c>
      <c r="K16" s="21">
        <v>1946</v>
      </c>
      <c r="L16" s="22">
        <v>2176</v>
      </c>
      <c r="M16" s="22">
        <v>1455</v>
      </c>
      <c r="N16" s="22">
        <v>887</v>
      </c>
      <c r="O16" s="23">
        <f t="shared" si="1"/>
        <v>0.42781534842693325</v>
      </c>
      <c r="P16" s="31">
        <f t="shared" si="1"/>
        <v>0.28958537381651978</v>
      </c>
      <c r="Q16" s="33">
        <f t="shared" si="4"/>
        <v>3401</v>
      </c>
      <c r="R16" s="29">
        <f t="shared" si="5"/>
        <v>3063</v>
      </c>
    </row>
    <row r="17" spans="1:18" ht="13.6" x14ac:dyDescent="0.25">
      <c r="A17" s="1"/>
      <c r="B17" s="25" t="s">
        <v>9</v>
      </c>
      <c r="C17" s="51">
        <v>1</v>
      </c>
      <c r="D17" s="52">
        <v>0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1</v>
      </c>
      <c r="J17" s="33">
        <f t="shared" si="3"/>
        <v>0</v>
      </c>
      <c r="K17" s="21">
        <v>1</v>
      </c>
      <c r="L17" s="22">
        <v>1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1</v>
      </c>
      <c r="R17" s="29">
        <f t="shared" si="5"/>
        <v>1</v>
      </c>
    </row>
    <row r="18" spans="1:18" ht="13.6" x14ac:dyDescent="0.25">
      <c r="A18" s="1"/>
      <c r="B18" s="25" t="s">
        <v>10</v>
      </c>
      <c r="C18" s="21">
        <v>127</v>
      </c>
      <c r="D18" s="22">
        <v>295</v>
      </c>
      <c r="E18" s="22">
        <v>289</v>
      </c>
      <c r="F18" s="22">
        <v>95</v>
      </c>
      <c r="G18" s="23">
        <f t="shared" si="0"/>
        <v>0.69471153846153844</v>
      </c>
      <c r="H18" s="31">
        <f t="shared" si="0"/>
        <v>0.24358974358974358</v>
      </c>
      <c r="I18" s="35">
        <f t="shared" si="2"/>
        <v>416</v>
      </c>
      <c r="J18" s="33">
        <f t="shared" si="3"/>
        <v>390</v>
      </c>
      <c r="K18" s="21">
        <v>3768</v>
      </c>
      <c r="L18" s="22">
        <v>4647</v>
      </c>
      <c r="M18" s="22">
        <v>3636</v>
      </c>
      <c r="N18" s="22">
        <v>1451</v>
      </c>
      <c r="O18" s="23">
        <f t="shared" si="1"/>
        <v>0.49108589951377635</v>
      </c>
      <c r="P18" s="31">
        <f t="shared" si="1"/>
        <v>0.23794686782551655</v>
      </c>
      <c r="Q18" s="33">
        <f t="shared" si="4"/>
        <v>7404</v>
      </c>
      <c r="R18" s="29">
        <f t="shared" si="5"/>
        <v>6098</v>
      </c>
    </row>
    <row r="19" spans="1:18" ht="13.6" x14ac:dyDescent="0.25">
      <c r="A19" s="1"/>
      <c r="B19" s="25" t="s">
        <v>11</v>
      </c>
      <c r="C19" s="21">
        <v>199</v>
      </c>
      <c r="D19" s="22">
        <v>203</v>
      </c>
      <c r="E19" s="22">
        <v>398</v>
      </c>
      <c r="F19" s="22">
        <v>494</v>
      </c>
      <c r="G19" s="23">
        <f t="shared" si="0"/>
        <v>0.66666666666666663</v>
      </c>
      <c r="H19" s="31">
        <f t="shared" si="0"/>
        <v>0.70875179340028693</v>
      </c>
      <c r="I19" s="35">
        <f t="shared" si="2"/>
        <v>597</v>
      </c>
      <c r="J19" s="33">
        <f t="shared" si="3"/>
        <v>697</v>
      </c>
      <c r="K19" s="21">
        <v>2706</v>
      </c>
      <c r="L19" s="22">
        <v>2420</v>
      </c>
      <c r="M19" s="22">
        <v>4917</v>
      </c>
      <c r="N19" s="22">
        <v>6807</v>
      </c>
      <c r="O19" s="23">
        <f t="shared" si="1"/>
        <v>0.64502164502164505</v>
      </c>
      <c r="P19" s="31">
        <f t="shared" si="1"/>
        <v>0.73772623821393735</v>
      </c>
      <c r="Q19" s="33">
        <f t="shared" si="4"/>
        <v>7623</v>
      </c>
      <c r="R19" s="29">
        <f t="shared" si="5"/>
        <v>9227</v>
      </c>
    </row>
    <row r="20" spans="1:18" ht="13.6" x14ac:dyDescent="0.25">
      <c r="A20" s="1"/>
      <c r="B20" s="25" t="s">
        <v>12</v>
      </c>
      <c r="C20" s="21">
        <v>42</v>
      </c>
      <c r="D20" s="22">
        <v>140</v>
      </c>
      <c r="E20" s="22">
        <v>147</v>
      </c>
      <c r="F20" s="22">
        <v>139</v>
      </c>
      <c r="G20" s="23">
        <f t="shared" si="0"/>
        <v>0.77777777777777779</v>
      </c>
      <c r="H20" s="31">
        <f t="shared" si="0"/>
        <v>0.49820788530465948</v>
      </c>
      <c r="I20" s="35">
        <f t="shared" si="2"/>
        <v>189</v>
      </c>
      <c r="J20" s="33">
        <f t="shared" si="3"/>
        <v>279</v>
      </c>
      <c r="K20" s="21">
        <v>1038</v>
      </c>
      <c r="L20" s="22">
        <v>1326</v>
      </c>
      <c r="M20" s="22">
        <v>1381</v>
      </c>
      <c r="N20" s="22">
        <v>1154</v>
      </c>
      <c r="O20" s="23">
        <f t="shared" si="1"/>
        <v>0.57089706490285241</v>
      </c>
      <c r="P20" s="31">
        <f t="shared" si="1"/>
        <v>0.4653225806451613</v>
      </c>
      <c r="Q20" s="33">
        <f t="shared" si="4"/>
        <v>2419</v>
      </c>
      <c r="R20" s="29">
        <f t="shared" si="5"/>
        <v>2480</v>
      </c>
    </row>
    <row r="21" spans="1:18" ht="13.6" x14ac:dyDescent="0.25">
      <c r="A21" s="1"/>
      <c r="B21" s="25" t="s">
        <v>13</v>
      </c>
      <c r="C21" s="21">
        <v>57</v>
      </c>
      <c r="D21" s="22">
        <v>371</v>
      </c>
      <c r="E21" s="22">
        <v>46</v>
      </c>
      <c r="F21" s="22">
        <v>340</v>
      </c>
      <c r="G21" s="23">
        <f t="shared" si="0"/>
        <v>0.44660194174757284</v>
      </c>
      <c r="H21" s="31">
        <f t="shared" si="0"/>
        <v>0.47819971870604783</v>
      </c>
      <c r="I21" s="35">
        <f t="shared" si="2"/>
        <v>103</v>
      </c>
      <c r="J21" s="33">
        <f t="shared" si="3"/>
        <v>711</v>
      </c>
      <c r="K21" s="21">
        <v>1414</v>
      </c>
      <c r="L21" s="22">
        <v>2578</v>
      </c>
      <c r="M21" s="22">
        <v>2518</v>
      </c>
      <c r="N21" s="22">
        <v>3703</v>
      </c>
      <c r="O21" s="23">
        <f t="shared" si="1"/>
        <v>0.64038657171922686</v>
      </c>
      <c r="P21" s="31">
        <f t="shared" si="1"/>
        <v>0.58955580321604839</v>
      </c>
      <c r="Q21" s="33">
        <f t="shared" si="4"/>
        <v>3932</v>
      </c>
      <c r="R21" s="29">
        <f t="shared" si="5"/>
        <v>6281</v>
      </c>
    </row>
    <row r="22" spans="1:18" ht="13.6" x14ac:dyDescent="0.25">
      <c r="A22" s="1"/>
      <c r="B22" s="25" t="s">
        <v>14</v>
      </c>
      <c r="C22" s="21">
        <v>0</v>
      </c>
      <c r="D22" s="22">
        <v>2</v>
      </c>
      <c r="E22" s="22">
        <v>0</v>
      </c>
      <c r="F22" s="22">
        <v>5</v>
      </c>
      <c r="G22" s="23" t="str">
        <f t="shared" si="0"/>
        <v/>
      </c>
      <c r="H22" s="31">
        <f t="shared" si="0"/>
        <v>0.7142857142857143</v>
      </c>
      <c r="I22" s="35">
        <f t="shared" si="2"/>
        <v>0</v>
      </c>
      <c r="J22" s="33">
        <f t="shared" si="3"/>
        <v>7</v>
      </c>
      <c r="K22" s="21">
        <v>29</v>
      </c>
      <c r="L22" s="22">
        <v>37</v>
      </c>
      <c r="M22" s="22">
        <v>23</v>
      </c>
      <c r="N22" s="22">
        <v>11</v>
      </c>
      <c r="O22" s="23">
        <f t="shared" si="1"/>
        <v>0.44230769230769229</v>
      </c>
      <c r="P22" s="31">
        <f t="shared" si="1"/>
        <v>0.22916666666666666</v>
      </c>
      <c r="Q22" s="33">
        <f t="shared" si="4"/>
        <v>52</v>
      </c>
      <c r="R22" s="29">
        <f t="shared" si="5"/>
        <v>48</v>
      </c>
    </row>
    <row r="23" spans="1:18" ht="13.6" x14ac:dyDescent="0.25">
      <c r="A23" s="1"/>
      <c r="B23" s="25" t="s">
        <v>15</v>
      </c>
      <c r="C23" s="21">
        <v>16</v>
      </c>
      <c r="D23" s="22">
        <v>11</v>
      </c>
      <c r="E23" s="22">
        <v>24</v>
      </c>
      <c r="F23" s="22">
        <v>14</v>
      </c>
      <c r="G23" s="23">
        <f t="shared" si="0"/>
        <v>0.6</v>
      </c>
      <c r="H23" s="31">
        <f t="shared" si="0"/>
        <v>0.56000000000000005</v>
      </c>
      <c r="I23" s="35">
        <f t="shared" si="2"/>
        <v>40</v>
      </c>
      <c r="J23" s="33">
        <f t="shared" si="3"/>
        <v>25</v>
      </c>
      <c r="K23" s="21">
        <v>164</v>
      </c>
      <c r="L23" s="22">
        <v>71</v>
      </c>
      <c r="M23" s="22">
        <v>154</v>
      </c>
      <c r="N23" s="22">
        <v>142</v>
      </c>
      <c r="O23" s="23">
        <f t="shared" si="1"/>
        <v>0.48427672955974843</v>
      </c>
      <c r="P23" s="31">
        <f t="shared" si="1"/>
        <v>0.66666666666666663</v>
      </c>
      <c r="Q23" s="33">
        <f t="shared" si="4"/>
        <v>318</v>
      </c>
      <c r="R23" s="29">
        <f t="shared" si="5"/>
        <v>213</v>
      </c>
    </row>
    <row r="24" spans="1:18" ht="13.6" x14ac:dyDescent="0.25">
      <c r="A24" s="1"/>
      <c r="B24" s="25" t="s">
        <v>16</v>
      </c>
      <c r="C24" s="21">
        <v>16</v>
      </c>
      <c r="D24" s="22">
        <v>18</v>
      </c>
      <c r="E24" s="22">
        <v>59</v>
      </c>
      <c r="F24" s="22">
        <v>69</v>
      </c>
      <c r="G24" s="23">
        <f t="shared" si="0"/>
        <v>0.78666666666666663</v>
      </c>
      <c r="H24" s="31">
        <f t="shared" si="0"/>
        <v>0.7931034482758621</v>
      </c>
      <c r="I24" s="35">
        <f t="shared" si="2"/>
        <v>75</v>
      </c>
      <c r="J24" s="33">
        <f t="shared" si="3"/>
        <v>87</v>
      </c>
      <c r="K24" s="21">
        <v>169</v>
      </c>
      <c r="L24" s="22">
        <v>122</v>
      </c>
      <c r="M24" s="22">
        <v>586</v>
      </c>
      <c r="N24" s="22">
        <v>528</v>
      </c>
      <c r="O24" s="23">
        <f t="shared" si="1"/>
        <v>0.776158940397351</v>
      </c>
      <c r="P24" s="31">
        <f t="shared" si="1"/>
        <v>0.81230769230769229</v>
      </c>
      <c r="Q24" s="33">
        <f t="shared" si="4"/>
        <v>755</v>
      </c>
      <c r="R24" s="29">
        <f t="shared" si="5"/>
        <v>650</v>
      </c>
    </row>
    <row r="25" spans="1:18" ht="13.6" x14ac:dyDescent="0.25">
      <c r="A25" s="1"/>
      <c r="B25" s="25" t="s">
        <v>17</v>
      </c>
      <c r="C25" s="21">
        <v>792</v>
      </c>
      <c r="D25" s="22">
        <v>997</v>
      </c>
      <c r="E25" s="22">
        <v>1309</v>
      </c>
      <c r="F25" s="22">
        <v>1216</v>
      </c>
      <c r="G25" s="23">
        <f t="shared" si="0"/>
        <v>0.62303664921465973</v>
      </c>
      <c r="H25" s="31">
        <f t="shared" si="0"/>
        <v>0.54948034342521468</v>
      </c>
      <c r="I25" s="35">
        <f t="shared" si="2"/>
        <v>2101</v>
      </c>
      <c r="J25" s="33">
        <f t="shared" si="3"/>
        <v>2213</v>
      </c>
      <c r="K25" s="21">
        <v>8199</v>
      </c>
      <c r="L25" s="22">
        <v>9208</v>
      </c>
      <c r="M25" s="22">
        <v>9475</v>
      </c>
      <c r="N25" s="22">
        <v>7710</v>
      </c>
      <c r="O25" s="23">
        <f t="shared" si="1"/>
        <v>0.53609822337897473</v>
      </c>
      <c r="P25" s="31">
        <f t="shared" si="1"/>
        <v>0.45572762737912281</v>
      </c>
      <c r="Q25" s="33">
        <f t="shared" si="4"/>
        <v>17674</v>
      </c>
      <c r="R25" s="29">
        <f t="shared" si="5"/>
        <v>16918</v>
      </c>
    </row>
    <row r="26" spans="1:18" ht="13.6" x14ac:dyDescent="0.25">
      <c r="A26" s="1"/>
      <c r="B26" s="25" t="s">
        <v>18</v>
      </c>
      <c r="C26" s="21">
        <v>0</v>
      </c>
      <c r="D26" s="22">
        <v>0</v>
      </c>
      <c r="E26" s="22">
        <v>1</v>
      </c>
      <c r="F26" s="22">
        <v>2</v>
      </c>
      <c r="G26" s="23">
        <f t="shared" ref="G26:H47" si="6">IF(E26=0,"",SUM(E26/I26))</f>
        <v>1</v>
      </c>
      <c r="H26" s="31">
        <f t="shared" si="6"/>
        <v>1</v>
      </c>
      <c r="I26" s="35">
        <f t="shared" si="2"/>
        <v>1</v>
      </c>
      <c r="J26" s="33">
        <f t="shared" si="3"/>
        <v>2</v>
      </c>
      <c r="K26" s="21">
        <v>8</v>
      </c>
      <c r="L26" s="22">
        <v>5</v>
      </c>
      <c r="M26" s="22">
        <v>33</v>
      </c>
      <c r="N26" s="22">
        <v>14</v>
      </c>
      <c r="O26" s="23">
        <f t="shared" si="1"/>
        <v>0.80487804878048785</v>
      </c>
      <c r="P26" s="31">
        <f t="shared" si="1"/>
        <v>0.73684210526315785</v>
      </c>
      <c r="Q26" s="33">
        <f t="shared" si="4"/>
        <v>41</v>
      </c>
      <c r="R26" s="29">
        <f t="shared" si="5"/>
        <v>19</v>
      </c>
    </row>
    <row r="27" spans="1:18" ht="13.6" x14ac:dyDescent="0.25">
      <c r="A27" s="1"/>
      <c r="B27" s="26" t="s">
        <v>45</v>
      </c>
      <c r="C27" s="21">
        <v>0</v>
      </c>
      <c r="D27" s="22">
        <v>0</v>
      </c>
      <c r="E27" s="22">
        <v>0</v>
      </c>
      <c r="F27" s="22">
        <v>0</v>
      </c>
      <c r="G27" s="23" t="str">
        <f t="shared" si="6"/>
        <v/>
      </c>
      <c r="H27" s="31" t="str">
        <f t="shared" si="6"/>
        <v/>
      </c>
      <c r="I27" s="35">
        <f>SUM(C27,E27)</f>
        <v>0</v>
      </c>
      <c r="J27" s="33">
        <f>SUM(D27,F27)</f>
        <v>0</v>
      </c>
      <c r="K27" s="21">
        <v>0</v>
      </c>
      <c r="L27" s="22">
        <v>0</v>
      </c>
      <c r="M27" s="22">
        <v>0</v>
      </c>
      <c r="N27" s="22">
        <v>0</v>
      </c>
      <c r="O27" s="23" t="str">
        <f t="shared" si="1"/>
        <v/>
      </c>
      <c r="P27" s="31" t="str">
        <f t="shared" si="1"/>
        <v/>
      </c>
      <c r="Q27" s="33">
        <f>SUM(K27,M27)</f>
        <v>0</v>
      </c>
      <c r="R27" s="29">
        <f>SUM(L27,N27)</f>
        <v>0</v>
      </c>
    </row>
    <row r="28" spans="1:18" ht="13.6" x14ac:dyDescent="0.25">
      <c r="A28" s="1"/>
      <c r="B28" s="25" t="s">
        <v>19</v>
      </c>
      <c r="C28" s="21">
        <v>52</v>
      </c>
      <c r="D28" s="22">
        <v>20</v>
      </c>
      <c r="E28" s="22">
        <v>11</v>
      </c>
      <c r="F28" s="22">
        <v>88</v>
      </c>
      <c r="G28" s="23">
        <f t="shared" si="6"/>
        <v>0.17460317460317459</v>
      </c>
      <c r="H28" s="31">
        <f t="shared" si="6"/>
        <v>0.81481481481481477</v>
      </c>
      <c r="I28" s="35">
        <f t="shared" si="2"/>
        <v>63</v>
      </c>
      <c r="J28" s="33">
        <f t="shared" si="3"/>
        <v>108</v>
      </c>
      <c r="K28" s="21">
        <v>222</v>
      </c>
      <c r="L28" s="22">
        <v>284</v>
      </c>
      <c r="M28" s="22">
        <v>244</v>
      </c>
      <c r="N28" s="22">
        <v>587</v>
      </c>
      <c r="O28" s="23">
        <f t="shared" si="1"/>
        <v>0.52360515021459231</v>
      </c>
      <c r="P28" s="31">
        <f t="shared" si="1"/>
        <v>0.67393800229621126</v>
      </c>
      <c r="Q28" s="33">
        <f t="shared" si="4"/>
        <v>466</v>
      </c>
      <c r="R28" s="29">
        <f t="shared" si="5"/>
        <v>871</v>
      </c>
    </row>
    <row r="29" spans="1:18" ht="13.6" x14ac:dyDescent="0.25">
      <c r="A29" s="1"/>
      <c r="B29" s="25" t="s">
        <v>20</v>
      </c>
      <c r="C29" s="21">
        <v>26</v>
      </c>
      <c r="D29" s="22">
        <v>32</v>
      </c>
      <c r="E29" s="22">
        <v>84</v>
      </c>
      <c r="F29" s="22">
        <v>109</v>
      </c>
      <c r="G29" s="23">
        <f t="shared" si="6"/>
        <v>0.76363636363636367</v>
      </c>
      <c r="H29" s="31">
        <f t="shared" si="6"/>
        <v>0.77304964539007093</v>
      </c>
      <c r="I29" s="35">
        <f t="shared" si="2"/>
        <v>110</v>
      </c>
      <c r="J29" s="33">
        <f t="shared" si="3"/>
        <v>141</v>
      </c>
      <c r="K29" s="21">
        <v>272</v>
      </c>
      <c r="L29" s="22">
        <v>275</v>
      </c>
      <c r="M29" s="22">
        <v>957</v>
      </c>
      <c r="N29" s="22">
        <v>844</v>
      </c>
      <c r="O29" s="23">
        <f t="shared" si="1"/>
        <v>0.77868185516680233</v>
      </c>
      <c r="P29" s="31">
        <f t="shared" si="1"/>
        <v>0.75424486148346737</v>
      </c>
      <c r="Q29" s="33">
        <f t="shared" si="4"/>
        <v>1229</v>
      </c>
      <c r="R29" s="29">
        <f t="shared" si="5"/>
        <v>1119</v>
      </c>
    </row>
    <row r="30" spans="1:18" ht="13.6" x14ac:dyDescent="0.25">
      <c r="A30" s="1"/>
      <c r="B30" s="25" t="s">
        <v>21</v>
      </c>
      <c r="C30" s="21">
        <v>148</v>
      </c>
      <c r="D30" s="22">
        <v>311</v>
      </c>
      <c r="E30" s="22">
        <v>136</v>
      </c>
      <c r="F30" s="22">
        <v>172</v>
      </c>
      <c r="G30" s="23">
        <f t="shared" si="6"/>
        <v>0.47887323943661969</v>
      </c>
      <c r="H30" s="31">
        <f t="shared" si="6"/>
        <v>0.35610766045548653</v>
      </c>
      <c r="I30" s="35">
        <f t="shared" si="2"/>
        <v>284</v>
      </c>
      <c r="J30" s="33">
        <f t="shared" si="3"/>
        <v>483</v>
      </c>
      <c r="K30" s="21">
        <v>2605</v>
      </c>
      <c r="L30" s="22">
        <v>2955</v>
      </c>
      <c r="M30" s="22">
        <v>1646</v>
      </c>
      <c r="N30" s="22">
        <v>1467</v>
      </c>
      <c r="O30" s="23">
        <f t="shared" si="1"/>
        <v>0.38720301105622207</v>
      </c>
      <c r="P30" s="31">
        <f t="shared" si="1"/>
        <v>0.33175033921302577</v>
      </c>
      <c r="Q30" s="33">
        <f t="shared" si="4"/>
        <v>4251</v>
      </c>
      <c r="R30" s="29">
        <f t="shared" si="5"/>
        <v>4422</v>
      </c>
    </row>
    <row r="31" spans="1:18" ht="13.6" x14ac:dyDescent="0.25">
      <c r="A31" s="1"/>
      <c r="B31" s="25" t="s">
        <v>22</v>
      </c>
      <c r="C31" s="21">
        <v>320</v>
      </c>
      <c r="D31" s="22">
        <v>377</v>
      </c>
      <c r="E31" s="22">
        <v>1056</v>
      </c>
      <c r="F31" s="22">
        <v>1370</v>
      </c>
      <c r="G31" s="23">
        <f t="shared" si="6"/>
        <v>0.76744186046511631</v>
      </c>
      <c r="H31" s="31">
        <f t="shared" si="6"/>
        <v>0.78420148826559821</v>
      </c>
      <c r="I31" s="35">
        <f t="shared" si="2"/>
        <v>1376</v>
      </c>
      <c r="J31" s="33">
        <f t="shared" si="3"/>
        <v>1747</v>
      </c>
      <c r="K31" s="21">
        <v>3273</v>
      </c>
      <c r="L31" s="22">
        <v>3448</v>
      </c>
      <c r="M31" s="22">
        <v>11296</v>
      </c>
      <c r="N31" s="22">
        <v>11216</v>
      </c>
      <c r="O31" s="23">
        <f t="shared" si="1"/>
        <v>0.77534491042624754</v>
      </c>
      <c r="P31" s="31">
        <f t="shared" si="1"/>
        <v>0.76486633933442449</v>
      </c>
      <c r="Q31" s="33">
        <f t="shared" si="4"/>
        <v>14569</v>
      </c>
      <c r="R31" s="29">
        <f t="shared" si="5"/>
        <v>14664</v>
      </c>
    </row>
    <row r="32" spans="1:18" ht="13.6" x14ac:dyDescent="0.25">
      <c r="A32" s="1"/>
      <c r="B32" s="25" t="s">
        <v>23</v>
      </c>
      <c r="C32" s="21">
        <v>74</v>
      </c>
      <c r="D32" s="22">
        <v>86</v>
      </c>
      <c r="E32" s="22">
        <v>210</v>
      </c>
      <c r="F32" s="22">
        <v>171</v>
      </c>
      <c r="G32" s="23">
        <f t="shared" si="6"/>
        <v>0.73943661971830987</v>
      </c>
      <c r="H32" s="31">
        <f t="shared" si="6"/>
        <v>0.66536964980544744</v>
      </c>
      <c r="I32" s="35">
        <f t="shared" si="2"/>
        <v>284</v>
      </c>
      <c r="J32" s="33">
        <f t="shared" si="3"/>
        <v>257</v>
      </c>
      <c r="K32" s="21">
        <v>723</v>
      </c>
      <c r="L32" s="22">
        <v>811</v>
      </c>
      <c r="M32" s="22">
        <v>1649</v>
      </c>
      <c r="N32" s="22">
        <v>1430</v>
      </c>
      <c r="O32" s="23">
        <f t="shared" si="1"/>
        <v>0.69519392917369305</v>
      </c>
      <c r="P32" s="31">
        <f t="shared" si="1"/>
        <v>0.63810798750557784</v>
      </c>
      <c r="Q32" s="33">
        <f t="shared" si="4"/>
        <v>2372</v>
      </c>
      <c r="R32" s="29">
        <f t="shared" si="5"/>
        <v>2241</v>
      </c>
    </row>
    <row r="33" spans="1:18" ht="13.6" x14ac:dyDescent="0.25">
      <c r="A33" s="1"/>
      <c r="B33" s="25" t="s">
        <v>24</v>
      </c>
      <c r="C33" s="21">
        <v>66</v>
      </c>
      <c r="D33" s="22">
        <v>122</v>
      </c>
      <c r="E33" s="22">
        <v>261</v>
      </c>
      <c r="F33" s="22">
        <v>237</v>
      </c>
      <c r="G33" s="23">
        <f t="shared" si="6"/>
        <v>0.79816513761467889</v>
      </c>
      <c r="H33" s="31">
        <f t="shared" si="6"/>
        <v>0.66016713091922008</v>
      </c>
      <c r="I33" s="35">
        <f t="shared" si="2"/>
        <v>327</v>
      </c>
      <c r="J33" s="33">
        <f t="shared" si="3"/>
        <v>359</v>
      </c>
      <c r="K33" s="21">
        <v>719</v>
      </c>
      <c r="L33" s="22">
        <v>1001</v>
      </c>
      <c r="M33" s="22">
        <v>2287</v>
      </c>
      <c r="N33" s="22">
        <v>2287</v>
      </c>
      <c r="O33" s="23">
        <f t="shared" si="1"/>
        <v>0.76081170991350633</v>
      </c>
      <c r="P33" s="31">
        <f t="shared" si="1"/>
        <v>0.69555961070559613</v>
      </c>
      <c r="Q33" s="33">
        <f t="shared" si="4"/>
        <v>3006</v>
      </c>
      <c r="R33" s="29">
        <f t="shared" si="5"/>
        <v>3288</v>
      </c>
    </row>
    <row r="34" spans="1:18" ht="13.6" x14ac:dyDescent="0.25">
      <c r="A34" s="1"/>
      <c r="B34" s="25" t="s">
        <v>25</v>
      </c>
      <c r="C34" s="21">
        <v>166</v>
      </c>
      <c r="D34" s="22">
        <v>500</v>
      </c>
      <c r="E34" s="22">
        <v>142</v>
      </c>
      <c r="F34" s="22">
        <v>364</v>
      </c>
      <c r="G34" s="23">
        <f t="shared" si="6"/>
        <v>0.46103896103896103</v>
      </c>
      <c r="H34" s="31">
        <f t="shared" si="6"/>
        <v>0.42129629629629628</v>
      </c>
      <c r="I34" s="35">
        <f t="shared" si="2"/>
        <v>308</v>
      </c>
      <c r="J34" s="33">
        <f t="shared" si="3"/>
        <v>864</v>
      </c>
      <c r="K34" s="21">
        <v>4238</v>
      </c>
      <c r="L34" s="22">
        <v>4299</v>
      </c>
      <c r="M34" s="22">
        <v>4926</v>
      </c>
      <c r="N34" s="22">
        <v>3204</v>
      </c>
      <c r="O34" s="23">
        <f t="shared" si="1"/>
        <v>0.53753819292885208</v>
      </c>
      <c r="P34" s="31">
        <f t="shared" si="1"/>
        <v>0.42702918832467013</v>
      </c>
      <c r="Q34" s="33">
        <f t="shared" si="4"/>
        <v>9164</v>
      </c>
      <c r="R34" s="29">
        <f t="shared" si="5"/>
        <v>7503</v>
      </c>
    </row>
    <row r="35" spans="1:18" ht="13.6" x14ac:dyDescent="0.25">
      <c r="A35" s="1"/>
      <c r="B35" s="25" t="s">
        <v>26</v>
      </c>
      <c r="C35" s="21">
        <v>56</v>
      </c>
      <c r="D35" s="22">
        <v>273</v>
      </c>
      <c r="E35" s="22">
        <v>187</v>
      </c>
      <c r="F35" s="22">
        <v>469</v>
      </c>
      <c r="G35" s="23">
        <f t="shared" si="6"/>
        <v>0.76954732510288071</v>
      </c>
      <c r="H35" s="31">
        <f t="shared" si="6"/>
        <v>0.63207547169811318</v>
      </c>
      <c r="I35" s="35">
        <f t="shared" si="2"/>
        <v>243</v>
      </c>
      <c r="J35" s="33">
        <f t="shared" si="3"/>
        <v>742</v>
      </c>
      <c r="K35" s="21">
        <v>1414</v>
      </c>
      <c r="L35" s="22">
        <v>1903</v>
      </c>
      <c r="M35" s="22">
        <v>3171</v>
      </c>
      <c r="N35" s="22">
        <v>3360</v>
      </c>
      <c r="O35" s="23">
        <f t="shared" si="1"/>
        <v>0.69160305343511452</v>
      </c>
      <c r="P35" s="31">
        <f t="shared" si="1"/>
        <v>0.63841915257457726</v>
      </c>
      <c r="Q35" s="33">
        <f t="shared" si="4"/>
        <v>4585</v>
      </c>
      <c r="R35" s="29">
        <f t="shared" si="5"/>
        <v>5263</v>
      </c>
    </row>
    <row r="36" spans="1:18" ht="13.6" x14ac:dyDescent="0.25">
      <c r="A36" s="1"/>
      <c r="B36" s="25" t="s">
        <v>27</v>
      </c>
      <c r="C36" s="21">
        <v>30</v>
      </c>
      <c r="D36" s="22">
        <v>32</v>
      </c>
      <c r="E36" s="22">
        <v>36</v>
      </c>
      <c r="F36" s="22">
        <v>47</v>
      </c>
      <c r="G36" s="23">
        <f t="shared" si="6"/>
        <v>0.54545454545454541</v>
      </c>
      <c r="H36" s="31">
        <f t="shared" si="6"/>
        <v>0.59493670886075944</v>
      </c>
      <c r="I36" s="35">
        <f t="shared" si="2"/>
        <v>66</v>
      </c>
      <c r="J36" s="33">
        <f t="shared" si="3"/>
        <v>79</v>
      </c>
      <c r="K36" s="21">
        <v>807</v>
      </c>
      <c r="L36" s="22">
        <v>671</v>
      </c>
      <c r="M36" s="22">
        <v>829</v>
      </c>
      <c r="N36" s="22">
        <v>544</v>
      </c>
      <c r="O36" s="23">
        <f t="shared" si="1"/>
        <v>0.50672371638141811</v>
      </c>
      <c r="P36" s="31">
        <f t="shared" si="1"/>
        <v>0.4477366255144033</v>
      </c>
      <c r="Q36" s="33">
        <f t="shared" si="4"/>
        <v>1636</v>
      </c>
      <c r="R36" s="29">
        <f t="shared" si="5"/>
        <v>1215</v>
      </c>
    </row>
    <row r="37" spans="1:18" ht="13.6" x14ac:dyDescent="0.25">
      <c r="A37" s="1"/>
      <c r="B37" s="25" t="s">
        <v>28</v>
      </c>
      <c r="C37" s="21">
        <v>395</v>
      </c>
      <c r="D37" s="22">
        <v>394</v>
      </c>
      <c r="E37" s="22">
        <v>333</v>
      </c>
      <c r="F37" s="22">
        <v>645</v>
      </c>
      <c r="G37" s="23">
        <f t="shared" si="6"/>
        <v>0.4574175824175824</v>
      </c>
      <c r="H37" s="31">
        <f t="shared" si="6"/>
        <v>0.62078922040423479</v>
      </c>
      <c r="I37" s="35">
        <f t="shared" si="2"/>
        <v>728</v>
      </c>
      <c r="J37" s="33">
        <f t="shared" si="3"/>
        <v>1039</v>
      </c>
      <c r="K37" s="21">
        <v>3446</v>
      </c>
      <c r="L37" s="22">
        <v>4505</v>
      </c>
      <c r="M37" s="22">
        <v>6047</v>
      </c>
      <c r="N37" s="22">
        <v>5967</v>
      </c>
      <c r="O37" s="23">
        <f t="shared" si="1"/>
        <v>0.63699568102812598</v>
      </c>
      <c r="P37" s="31">
        <f t="shared" si="1"/>
        <v>0.56980519480519476</v>
      </c>
      <c r="Q37" s="33">
        <f t="shared" si="4"/>
        <v>9493</v>
      </c>
      <c r="R37" s="29">
        <f t="shared" si="5"/>
        <v>10472</v>
      </c>
    </row>
    <row r="38" spans="1:18" ht="13.6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0</v>
      </c>
      <c r="G38" s="23" t="str">
        <f t="shared" si="6"/>
        <v/>
      </c>
      <c r="H38" s="31" t="str">
        <f t="shared" si="6"/>
        <v/>
      </c>
      <c r="I38" s="35">
        <f t="shared" si="2"/>
        <v>0</v>
      </c>
      <c r="J38" s="33">
        <f t="shared" si="3"/>
        <v>0</v>
      </c>
      <c r="K38" s="21">
        <v>0</v>
      </c>
      <c r="L38" s="22">
        <v>0</v>
      </c>
      <c r="M38" s="22">
        <v>0</v>
      </c>
      <c r="N38" s="22">
        <v>0</v>
      </c>
      <c r="O38" s="23" t="str">
        <f t="shared" si="1"/>
        <v/>
      </c>
      <c r="P38" s="31" t="str">
        <f t="shared" si="1"/>
        <v/>
      </c>
      <c r="Q38" s="33">
        <f t="shared" si="4"/>
        <v>0</v>
      </c>
      <c r="R38" s="29">
        <f t="shared" si="5"/>
        <v>0</v>
      </c>
    </row>
    <row r="39" spans="1:18" ht="13.6" x14ac:dyDescent="0.25">
      <c r="A39" s="1"/>
      <c r="B39" s="25" t="s">
        <v>30</v>
      </c>
      <c r="C39" s="21">
        <v>163</v>
      </c>
      <c r="D39" s="22">
        <v>315</v>
      </c>
      <c r="E39" s="22">
        <v>195</v>
      </c>
      <c r="F39" s="22">
        <v>251</v>
      </c>
      <c r="G39" s="23">
        <f t="shared" si="6"/>
        <v>0.54469273743016755</v>
      </c>
      <c r="H39" s="31">
        <f t="shared" si="6"/>
        <v>0.44346289752650175</v>
      </c>
      <c r="I39" s="35">
        <f t="shared" si="2"/>
        <v>358</v>
      </c>
      <c r="J39" s="33">
        <f t="shared" si="3"/>
        <v>566</v>
      </c>
      <c r="K39" s="21">
        <v>3027</v>
      </c>
      <c r="L39" s="22">
        <v>2847</v>
      </c>
      <c r="M39" s="22">
        <v>2490</v>
      </c>
      <c r="N39" s="22">
        <v>1786</v>
      </c>
      <c r="O39" s="23">
        <f t="shared" si="1"/>
        <v>0.45133224578575315</v>
      </c>
      <c r="P39" s="31">
        <f t="shared" si="1"/>
        <v>0.38549535937837254</v>
      </c>
      <c r="Q39" s="33">
        <f t="shared" si="4"/>
        <v>5517</v>
      </c>
      <c r="R39" s="29">
        <f t="shared" si="5"/>
        <v>4633</v>
      </c>
    </row>
    <row r="40" spans="1:18" ht="13.6" x14ac:dyDescent="0.25">
      <c r="A40" s="1"/>
      <c r="B40" s="25" t="s">
        <v>31</v>
      </c>
      <c r="C40" s="21">
        <v>307</v>
      </c>
      <c r="D40" s="22">
        <v>640</v>
      </c>
      <c r="E40" s="22">
        <v>566</v>
      </c>
      <c r="F40" s="22">
        <v>1013</v>
      </c>
      <c r="G40" s="23">
        <f t="shared" si="6"/>
        <v>0.64833906071019476</v>
      </c>
      <c r="H40" s="31">
        <f t="shared" si="6"/>
        <v>0.61282516636418638</v>
      </c>
      <c r="I40" s="35">
        <f t="shared" si="2"/>
        <v>873</v>
      </c>
      <c r="J40" s="33">
        <f t="shared" si="3"/>
        <v>1653</v>
      </c>
      <c r="K40" s="21">
        <v>5051</v>
      </c>
      <c r="L40" s="22">
        <v>5419</v>
      </c>
      <c r="M40" s="22">
        <v>8185</v>
      </c>
      <c r="N40" s="22">
        <v>7411</v>
      </c>
      <c r="O40" s="23">
        <f t="shared" si="1"/>
        <v>0.6183892414626776</v>
      </c>
      <c r="P40" s="31">
        <f t="shared" si="1"/>
        <v>0.57763055339049107</v>
      </c>
      <c r="Q40" s="33">
        <f t="shared" si="4"/>
        <v>13236</v>
      </c>
      <c r="R40" s="29">
        <f t="shared" si="5"/>
        <v>12830</v>
      </c>
    </row>
    <row r="41" spans="1:18" ht="13.6" x14ac:dyDescent="0.25">
      <c r="A41" s="1"/>
      <c r="B41" s="25" t="s">
        <v>32</v>
      </c>
      <c r="C41" s="21">
        <v>1</v>
      </c>
      <c r="D41" s="22">
        <v>0</v>
      </c>
      <c r="E41" s="22">
        <v>0</v>
      </c>
      <c r="F41" s="22">
        <v>7</v>
      </c>
      <c r="G41" s="23" t="str">
        <f t="shared" si="6"/>
        <v/>
      </c>
      <c r="H41" s="31">
        <f t="shared" si="6"/>
        <v>1</v>
      </c>
      <c r="I41" s="35">
        <f t="shared" si="2"/>
        <v>1</v>
      </c>
      <c r="J41" s="33">
        <f t="shared" si="3"/>
        <v>7</v>
      </c>
      <c r="K41" s="21">
        <v>2</v>
      </c>
      <c r="L41" s="22">
        <v>2</v>
      </c>
      <c r="M41" s="22">
        <v>3</v>
      </c>
      <c r="N41" s="22">
        <v>54</v>
      </c>
      <c r="O41" s="23">
        <f t="shared" si="1"/>
        <v>0.6</v>
      </c>
      <c r="P41" s="31">
        <f t="shared" si="1"/>
        <v>0.9642857142857143</v>
      </c>
      <c r="Q41" s="33">
        <f t="shared" si="4"/>
        <v>5</v>
      </c>
      <c r="R41" s="29">
        <f t="shared" si="5"/>
        <v>56</v>
      </c>
    </row>
    <row r="42" spans="1:18" ht="13.6" x14ac:dyDescent="0.25">
      <c r="A42" s="1"/>
      <c r="B42" s="53" t="s">
        <v>47</v>
      </c>
      <c r="C42" s="21">
        <v>1</v>
      </c>
      <c r="D42" s="22">
        <v>2</v>
      </c>
      <c r="E42" s="22">
        <v>1</v>
      </c>
      <c r="F42" s="22">
        <v>82</v>
      </c>
      <c r="G42" s="23">
        <f t="shared" si="6"/>
        <v>0.5</v>
      </c>
      <c r="H42" s="31">
        <f t="shared" si="6"/>
        <v>0.97619047619047616</v>
      </c>
      <c r="I42" s="35">
        <f t="shared" si="2"/>
        <v>2</v>
      </c>
      <c r="J42" s="33">
        <f t="shared" si="3"/>
        <v>84</v>
      </c>
      <c r="K42" s="21">
        <v>27</v>
      </c>
      <c r="L42" s="22">
        <v>59</v>
      </c>
      <c r="M42" s="22">
        <v>357</v>
      </c>
      <c r="N42" s="22">
        <v>325</v>
      </c>
      <c r="O42" s="23">
        <f t="shared" si="1"/>
        <v>0.9296875</v>
      </c>
      <c r="P42" s="31">
        <f t="shared" si="1"/>
        <v>0.84635416666666663</v>
      </c>
      <c r="Q42" s="33">
        <f t="shared" si="4"/>
        <v>384</v>
      </c>
      <c r="R42" s="29">
        <f t="shared" si="5"/>
        <v>384</v>
      </c>
    </row>
    <row r="43" spans="1:18" ht="13.6" x14ac:dyDescent="0.25">
      <c r="A43" s="1"/>
      <c r="B43" s="25" t="s">
        <v>33</v>
      </c>
      <c r="C43" s="21">
        <v>131</v>
      </c>
      <c r="D43" s="22">
        <v>293</v>
      </c>
      <c r="E43" s="22">
        <v>117</v>
      </c>
      <c r="F43" s="22">
        <v>213</v>
      </c>
      <c r="G43" s="23">
        <f t="shared" si="6"/>
        <v>0.47177419354838712</v>
      </c>
      <c r="H43" s="31">
        <f t="shared" si="6"/>
        <v>0.42094861660079053</v>
      </c>
      <c r="I43" s="35">
        <f t="shared" si="2"/>
        <v>248</v>
      </c>
      <c r="J43" s="33">
        <f t="shared" si="3"/>
        <v>506</v>
      </c>
      <c r="K43" s="21">
        <v>2051</v>
      </c>
      <c r="L43" s="22">
        <v>2273</v>
      </c>
      <c r="M43" s="22">
        <v>1750</v>
      </c>
      <c r="N43" s="22">
        <v>1454</v>
      </c>
      <c r="O43" s="23">
        <f t="shared" si="1"/>
        <v>0.46040515653775321</v>
      </c>
      <c r="P43" s="31">
        <f t="shared" si="1"/>
        <v>0.39012610678830156</v>
      </c>
      <c r="Q43" s="33">
        <f t="shared" si="4"/>
        <v>3801</v>
      </c>
      <c r="R43" s="29">
        <f t="shared" si="5"/>
        <v>3727</v>
      </c>
    </row>
    <row r="44" spans="1:18" ht="13.6" x14ac:dyDescent="0.25">
      <c r="A44" s="1"/>
      <c r="B44" s="25" t="s">
        <v>34</v>
      </c>
      <c r="C44" s="21">
        <v>119</v>
      </c>
      <c r="D44" s="22">
        <v>172</v>
      </c>
      <c r="E44" s="22">
        <v>57</v>
      </c>
      <c r="F44" s="22">
        <v>77</v>
      </c>
      <c r="G44" s="23">
        <f t="shared" si="6"/>
        <v>0.32386363636363635</v>
      </c>
      <c r="H44" s="31">
        <f t="shared" si="6"/>
        <v>0.30923694779116467</v>
      </c>
      <c r="I44" s="35">
        <f t="shared" si="2"/>
        <v>176</v>
      </c>
      <c r="J44" s="33">
        <f t="shared" si="3"/>
        <v>249</v>
      </c>
      <c r="K44" s="21">
        <v>1083</v>
      </c>
      <c r="L44" s="22">
        <v>1303</v>
      </c>
      <c r="M44" s="22">
        <v>835</v>
      </c>
      <c r="N44" s="22">
        <v>544</v>
      </c>
      <c r="O44" s="23">
        <f t="shared" si="1"/>
        <v>0.4353493222106361</v>
      </c>
      <c r="P44" s="31">
        <f t="shared" si="1"/>
        <v>0.29453167298321603</v>
      </c>
      <c r="Q44" s="33">
        <f t="shared" si="4"/>
        <v>1918</v>
      </c>
      <c r="R44" s="29">
        <f t="shared" si="5"/>
        <v>1847</v>
      </c>
    </row>
    <row r="45" spans="1:18" ht="13.6" x14ac:dyDescent="0.25">
      <c r="A45" s="1"/>
      <c r="B45" s="25" t="s">
        <v>35</v>
      </c>
      <c r="C45" s="21">
        <v>618</v>
      </c>
      <c r="D45" s="22">
        <v>1024</v>
      </c>
      <c r="E45" s="22">
        <v>752</v>
      </c>
      <c r="F45" s="22">
        <v>673</v>
      </c>
      <c r="G45" s="23">
        <f t="shared" si="6"/>
        <v>0.54890510948905114</v>
      </c>
      <c r="H45" s="31">
        <f t="shared" si="6"/>
        <v>0.39658220388921628</v>
      </c>
      <c r="I45" s="35">
        <f t="shared" si="2"/>
        <v>1370</v>
      </c>
      <c r="J45" s="33">
        <f t="shared" si="3"/>
        <v>1697</v>
      </c>
      <c r="K45" s="21">
        <v>8060</v>
      </c>
      <c r="L45" s="22">
        <v>8056</v>
      </c>
      <c r="M45" s="22">
        <v>8870</v>
      </c>
      <c r="N45" s="22">
        <v>8599</v>
      </c>
      <c r="O45" s="23">
        <f t="shared" si="1"/>
        <v>0.52392203189604247</v>
      </c>
      <c r="P45" s="31">
        <f t="shared" si="1"/>
        <v>0.51630141098769133</v>
      </c>
      <c r="Q45" s="33">
        <f t="shared" si="4"/>
        <v>16930</v>
      </c>
      <c r="R45" s="29">
        <f t="shared" si="5"/>
        <v>16655</v>
      </c>
    </row>
    <row r="46" spans="1:18" ht="13.6" x14ac:dyDescent="0.25">
      <c r="A46" s="1"/>
      <c r="B46" s="25" t="s">
        <v>36</v>
      </c>
      <c r="C46" s="21">
        <v>651</v>
      </c>
      <c r="D46" s="22">
        <v>1602</v>
      </c>
      <c r="E46" s="22">
        <v>1230</v>
      </c>
      <c r="F46" s="22">
        <v>3885</v>
      </c>
      <c r="G46" s="23">
        <f t="shared" si="6"/>
        <v>0.65390749601275922</v>
      </c>
      <c r="H46" s="31">
        <f t="shared" si="6"/>
        <v>0.70803717878622197</v>
      </c>
      <c r="I46" s="35">
        <f t="shared" si="2"/>
        <v>1881</v>
      </c>
      <c r="J46" s="33">
        <f t="shared" si="3"/>
        <v>5487</v>
      </c>
      <c r="K46" s="21">
        <v>14385</v>
      </c>
      <c r="L46" s="22">
        <v>12998</v>
      </c>
      <c r="M46" s="22">
        <v>30197</v>
      </c>
      <c r="N46" s="22">
        <v>28938</v>
      </c>
      <c r="O46" s="23">
        <f t="shared" si="1"/>
        <v>0.6773361446323628</v>
      </c>
      <c r="P46" s="31">
        <f t="shared" si="1"/>
        <v>0.6900515070583747</v>
      </c>
      <c r="Q46" s="33">
        <f t="shared" si="4"/>
        <v>44582</v>
      </c>
      <c r="R46" s="29">
        <f t="shared" si="5"/>
        <v>41936</v>
      </c>
    </row>
    <row r="47" spans="1:18" ht="13.6" x14ac:dyDescent="0.25">
      <c r="A47" s="1"/>
      <c r="B47" s="25" t="s">
        <v>37</v>
      </c>
      <c r="C47" s="21">
        <v>806</v>
      </c>
      <c r="D47" s="22">
        <v>1862</v>
      </c>
      <c r="E47" s="22">
        <v>2495</v>
      </c>
      <c r="F47" s="22">
        <v>3959</v>
      </c>
      <c r="G47" s="23">
        <f t="shared" si="6"/>
        <v>0.75583156619206304</v>
      </c>
      <c r="H47" s="31">
        <f t="shared" si="6"/>
        <v>0.68012369008761386</v>
      </c>
      <c r="I47" s="35">
        <f t="shared" si="2"/>
        <v>3301</v>
      </c>
      <c r="J47" s="33">
        <f t="shared" si="3"/>
        <v>5821</v>
      </c>
      <c r="K47" s="21">
        <v>10787</v>
      </c>
      <c r="L47" s="22">
        <v>15991</v>
      </c>
      <c r="M47" s="22">
        <v>45773</v>
      </c>
      <c r="N47" s="22">
        <v>38908</v>
      </c>
      <c r="O47" s="23">
        <f t="shared" si="1"/>
        <v>0.80928217821782178</v>
      </c>
      <c r="P47" s="31">
        <f t="shared" si="1"/>
        <v>0.70871964880963223</v>
      </c>
      <c r="Q47" s="33">
        <f t="shared" si="4"/>
        <v>56560</v>
      </c>
      <c r="R47" s="29">
        <f t="shared" si="5"/>
        <v>54899</v>
      </c>
    </row>
    <row r="48" spans="1:18" ht="14.3" thickBot="1" x14ac:dyDescent="0.3">
      <c r="A48" s="1"/>
      <c r="B48" s="27" t="s">
        <v>38</v>
      </c>
      <c r="C48" s="36">
        <v>404</v>
      </c>
      <c r="D48" s="37">
        <v>649</v>
      </c>
      <c r="E48" s="37">
        <v>453</v>
      </c>
      <c r="F48" s="37">
        <v>476</v>
      </c>
      <c r="G48" s="38">
        <f t="shared" ref="G48:H48" si="7">IF(E48=0,"",SUM(E48/I48))</f>
        <v>0.52858809801633611</v>
      </c>
      <c r="H48" s="39">
        <f t="shared" si="7"/>
        <v>0.4231111111111111</v>
      </c>
      <c r="I48" s="40">
        <f t="shared" si="2"/>
        <v>857</v>
      </c>
      <c r="J48" s="41">
        <f t="shared" si="3"/>
        <v>1125</v>
      </c>
      <c r="K48" s="36">
        <v>5502</v>
      </c>
      <c r="L48" s="37">
        <v>7065</v>
      </c>
      <c r="M48" s="37">
        <v>4633</v>
      </c>
      <c r="N48" s="37">
        <v>3935</v>
      </c>
      <c r="O48" s="38">
        <f t="shared" si="1"/>
        <v>0.45712876171682287</v>
      </c>
      <c r="P48" s="39">
        <f t="shared" si="1"/>
        <v>0.35772727272727273</v>
      </c>
      <c r="Q48" s="41">
        <f t="shared" si="4"/>
        <v>10135</v>
      </c>
      <c r="R48" s="42">
        <f t="shared" si="5"/>
        <v>11000</v>
      </c>
    </row>
    <row r="49" spans="3:18" s="3" customFormat="1" ht="14.3" thickBot="1" x14ac:dyDescent="0.3">
      <c r="C49" s="14">
        <f>SUM(C9:C48)</f>
        <v>6353</v>
      </c>
      <c r="D49" s="43">
        <f t="shared" ref="D49:F49" si="8">SUM(D9:D48)</f>
        <v>12106</v>
      </c>
      <c r="E49" s="43">
        <f t="shared" si="8"/>
        <v>12758</v>
      </c>
      <c r="F49" s="43">
        <f t="shared" si="8"/>
        <v>19566</v>
      </c>
      <c r="G49" s="44">
        <f>E49/I49</f>
        <v>0.66757364868400393</v>
      </c>
      <c r="H49" s="44">
        <f t="shared" ref="H49" si="9">F49/J49</f>
        <v>0.61776963879767621</v>
      </c>
      <c r="I49" s="45">
        <f t="shared" si="2"/>
        <v>19111</v>
      </c>
      <c r="J49" s="46">
        <f t="shared" si="3"/>
        <v>31672</v>
      </c>
      <c r="K49" s="43">
        <f t="shared" ref="K49" si="10">SUM(K9:K48)</f>
        <v>94832</v>
      </c>
      <c r="L49" s="43">
        <f t="shared" ref="L49" si="11">SUM(L9:L48)</f>
        <v>108054</v>
      </c>
      <c r="M49" s="43">
        <f t="shared" ref="M49" si="12">SUM(M9:M48)</f>
        <v>186996</v>
      </c>
      <c r="N49" s="43">
        <f t="shared" ref="N49" si="13">SUM(N9:N48)</f>
        <v>171785</v>
      </c>
      <c r="O49" s="44">
        <f>M49/Q49</f>
        <v>0.66351107767858408</v>
      </c>
      <c r="P49" s="44">
        <f t="shared" ref="P49" si="14">N49/R49</f>
        <v>0.61387083287175837</v>
      </c>
      <c r="Q49" s="46">
        <f t="shared" si="4"/>
        <v>281828</v>
      </c>
      <c r="R49" s="46">
        <f t="shared" si="5"/>
        <v>279839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K10-1809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2017-12-01T04:34:13Z</cp:lastPrinted>
  <dcterms:created xsi:type="dcterms:W3CDTF">2009-09-29T12:11:43Z</dcterms:created>
  <dcterms:modified xsi:type="dcterms:W3CDTF">2018-09-30T20:21:01Z</dcterms:modified>
</cp:coreProperties>
</file>