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84" windowHeight="12607"/>
  </bookViews>
  <sheets>
    <sheet name="B20-2009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29" i="1"/>
  <c r="J28" i="1"/>
  <c r="J27" i="1"/>
  <c r="J26" i="1"/>
  <c r="J25" i="1"/>
  <c r="J24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J8" i="1"/>
  <c r="I31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4" i="1"/>
  <c r="I13" i="1"/>
  <c r="I12" i="1"/>
  <c r="I11" i="1"/>
  <c r="I10" i="1"/>
  <c r="I9" i="1"/>
  <c r="I8" i="1"/>
  <c r="H31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<sst xmlns="http://schemas.openxmlformats.org/spreadsheetml/2006/main" count="31" uniqueCount="30">
  <si>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</si>
  <si>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</si>
  <si>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</si>
  <si>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>CHEVROLET</t>
  </si>
  <si>
    <t>CITROEN</t>
  </si>
  <si>
    <t>DACIA</t>
  </si>
  <si>
    <t>HYUNDAI</t>
  </si>
  <si>
    <t>FIAT</t>
  </si>
  <si>
    <t>FORD</t>
  </si>
  <si>
    <t>GM</t>
  </si>
  <si>
    <t>IVECO</t>
  </si>
  <si>
    <t>ISUZU</t>
  </si>
  <si>
    <t>MAN</t>
  </si>
  <si>
    <t>MERCEDES-BENZ</t>
  </si>
  <si>
    <t>MITSUBISHI</t>
  </si>
  <si>
    <t>NISSAN</t>
  </si>
  <si>
    <t>OPEL</t>
  </si>
  <si>
    <t>RENAULT</t>
  </si>
  <si>
    <t>SEAT</t>
  </si>
  <si>
    <t>SKODA</t>
  </si>
  <si>
    <t>SUZUKI</t>
  </si>
  <si>
    <t>TOYOTA</t>
  </si>
  <si>
    <t>VOLKSWAGEN</t>
  </si>
  <si>
    <t>VOLVO</t>
  </si>
  <si>
    <t>ÖVRIGA</t>
  </si>
  <si>
    <t>MAXUS</t>
  </si>
  <si>
    <t>JANUARI-SEPTEMBER</t>
  </si>
  <si>
    <t>SEPTEMBER</t>
  </si>
  <si>
    <t>MARKN.ANDEL % JAN-SEP</t>
  </si>
  <si>
    <t>JAN-SEP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</si>
</sst>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5"/>
  <sheetViews>
    <sheetView tabSelected="1" workbookViewId="0">
      <selection activeCell="C4" sqref="C4:D4"/>
    </sheetView>
  </sheetViews>
  <sheetFormatPr defaultRowHeight="14.3" x14ac:dyDescent="0.25"/>
  <cols>
    <col min="2" max="2" width="23.25" bestFit="1" customWidth="1"/>
    <col min="3" max="3" width="9.625" customWidth="1"/>
    <col min="4" max="4" width="8" customWidth="1"/>
    <col min="5" max="5" width="9.625" customWidth="1"/>
    <col min="6" max="6" width="9.25" customWidth="1"/>
    <col min="7" max="7" width="10.125" style="2" customWidth="1"/>
    <col min="8" max="8" width="8.75" style="2" customWidth="1"/>
    <col min="9" max="9" width="10.25" style="2" customWidth="1"/>
    <col min="10" max="10" width="9" style="2" customWidth="1"/>
    <col min="12" max="12" width="15" bestFit="1" customWidth="1"/>
  </cols>
  <sheetData>
    <row r="1" spans="1:16" x14ac:dyDescent="0.25">
      <c r="A1" s="1"/>
      <c r="G1"/>
      <c r="H1"/>
      <c r="I1"/>
      <c r="J1"/>
    </row>
    <row r="2" spans="1:16" x14ac:dyDescent="0.25">
      <c r="A2" s="1"/>
      <c r="B2" s="3" t="s">
        <v>1</v>
      </c>
      <c r="G2"/>
      <c r="H2"/>
      <c r="I2"/>
      <c r="J2"/>
    </row>
    <row r="3" spans="1:16" x14ac:dyDescent="0.25">
      <c r="A3" s="1"/>
      <c r="B3" s="1"/>
      <c r="G3"/>
      <c r="H3"/>
      <c r="I3" s="13"/>
      <c r="J3" s="13"/>
    </row>
    <row r="4" spans="1:16" x14ac:dyDescent="0.25">
      <c r="A4" s="1"/>
      <c r="C4" s="14" t="s">
        <v>27</v>
      </c>
      <c r="D4" s="14"/>
      <c r="E4" s="15" t="s">
        <v>26</v>
      </c>
      <c r="F4" s="16"/>
      <c r="G4" s="15" t="s">
        <v>2</v>
      </c>
      <c r="H4" s="16"/>
      <c r="I4" s="15" t="s">
        <v>28</v>
      </c>
      <c r="J4" s="16"/>
    </row>
    <row r="5" spans="1:16" x14ac:dyDescent="0.25">
      <c r="A5" s="1"/>
      <c r="C5" s="4">
        <v>2020</v>
      </c>
      <c r="D5" s="4">
        <v>2019</v>
      </c>
      <c r="E5" s="4">
        <v>2020</v>
      </c>
      <c r="F5" s="4">
        <v>2019</v>
      </c>
      <c r="G5" s="5" t="s">
        <v>27</v>
      </c>
      <c r="H5" s="11" t="s">
        <v>29</v>
      </c>
      <c r="I5" s="4">
        <v>2020</v>
      </c>
      <c r="J5" s="4">
        <v>2019</v>
      </c>
    </row>
    <row r="6" spans="1:16" x14ac:dyDescent="0.25">
      <c r="A6" s="1"/>
    </row>
    <row r="7" spans="1:16" x14ac:dyDescent="0.25">
      <c r="B7" t="s">
        <v>3</v>
      </c>
      <c r="C7" s="17">
        <v>0</v>
      </c>
      <c r="D7" s="17">
        <v>1</v>
      </c>
      <c r="E7" s="17">
        <v>2</v>
      </c>
      <c r="F7" s="17">
        <v>2</v>
      </c>
      <c r="G7" s="10">
        <f t="shared" ref="G7:G18" si="0">IF(D7=0,"",SUM(C7/D7)-1)</f>
        <v>-1</v>
      </c>
      <c r="H7" s="10">
        <f t="shared" ref="H7:H18" si="1">IF(F7=0,"",SUM(E7/F7)-1)</f>
        <v>0</v>
      </c>
      <c r="I7" s="10">
        <f t="shared" ref="I7:I18" si="2">IF(E7=0,"",SUM(E7/$E$31))</f>
        <v>9.7125097125097125E-5</v>
      </c>
      <c r="J7" s="10">
        <f t="shared" ref="J7:J18" si="3">IF(F7=0,"",SUM(F7/$F$31))</f>
        <v>5.7183702644746245E-5</v>
      </c>
      <c r="L7" s="17"/>
      <c r="M7" s="17"/>
      <c r="N7" s="17"/>
      <c r="O7" s="17"/>
      <c r="P7" s="17"/>
    </row>
    <row r="8" spans="1:16" x14ac:dyDescent="0.25">
      <c r="B8" t="s">
        <v>4</v>
      </c>
      <c r="C8" s="17">
        <v>124</v>
      </c>
      <c r="D8" s="17">
        <v>118</v>
      </c>
      <c r="E8" s="17">
        <v>660</v>
      </c>
      <c r="F8" s="17">
        <v>1152</v>
      </c>
      <c r="G8" s="10">
        <f t="shared" si="0"/>
        <v>5.0847457627118731E-2</v>
      </c>
      <c r="H8" s="10">
        <f t="shared" si="1"/>
        <v>-0.42708333333333337</v>
      </c>
      <c r="I8" s="10">
        <f t="shared" si="2"/>
        <v>3.2051282051282048E-2</v>
      </c>
      <c r="J8" s="10">
        <f t="shared" si="3"/>
        <v>3.2937812723373837E-2</v>
      </c>
      <c r="L8" s="17"/>
      <c r="M8" s="17"/>
      <c r="N8" s="17"/>
      <c r="O8" s="17"/>
      <c r="P8" s="17"/>
    </row>
    <row r="9" spans="1:16" x14ac:dyDescent="0.25">
      <c r="B9" t="s">
        <v>5</v>
      </c>
      <c r="C9" s="17">
        <v>44</v>
      </c>
      <c r="D9" s="17">
        <v>32</v>
      </c>
      <c r="E9" s="17">
        <v>269</v>
      </c>
      <c r="F9" s="17">
        <v>452</v>
      </c>
      <c r="G9" s="10">
        <f t="shared" si="0"/>
        <v>0.375</v>
      </c>
      <c r="H9" s="10">
        <f t="shared" si="1"/>
        <v>-0.40486725663716816</v>
      </c>
      <c r="I9" s="10">
        <f t="shared" si="2"/>
        <v>1.3063325563325564E-2</v>
      </c>
      <c r="J9" s="10">
        <f t="shared" si="3"/>
        <v>1.2923516797712652E-2</v>
      </c>
      <c r="L9" s="17"/>
      <c r="M9" s="17"/>
      <c r="N9" s="17"/>
      <c r="O9" s="17"/>
      <c r="P9" s="17"/>
    </row>
    <row r="10" spans="1:16" x14ac:dyDescent="0.25">
      <c r="B10" t="s">
        <v>6</v>
      </c>
      <c r="C10" s="17">
        <v>0</v>
      </c>
      <c r="D10" s="17">
        <v>0</v>
      </c>
      <c r="E10" s="17">
        <v>0</v>
      </c>
      <c r="F10" s="17">
        <v>0</v>
      </c>
      <c r="G10" s="10" t="str">
        <f t="shared" si="0"/>
        <v/>
      </c>
      <c r="H10" s="10" t="str">
        <f t="shared" si="1"/>
        <v/>
      </c>
      <c r="I10" s="10" t="str">
        <f t="shared" si="2"/>
        <v/>
      </c>
      <c r="J10" s="10" t="str">
        <f t="shared" si="3"/>
        <v/>
      </c>
      <c r="L10" s="17"/>
      <c r="M10" s="17"/>
      <c r="N10" s="17"/>
      <c r="O10" s="17"/>
      <c r="P10" s="17"/>
    </row>
    <row r="11" spans="1:16" x14ac:dyDescent="0.25">
      <c r="B11" t="s">
        <v>7</v>
      </c>
      <c r="C11" s="17">
        <v>57</v>
      </c>
      <c r="D11" s="17">
        <v>152</v>
      </c>
      <c r="E11" s="17">
        <v>601</v>
      </c>
      <c r="F11" s="17">
        <v>1181</v>
      </c>
      <c r="G11" s="10">
        <f t="shared" si="0"/>
        <v>-0.625</v>
      </c>
      <c r="H11" s="10">
        <f t="shared" si="1"/>
        <v>-0.49110922946655378</v>
      </c>
      <c r="I11" s="10">
        <f t="shared" si="2"/>
        <v>2.9186091686091688E-2</v>
      </c>
      <c r="J11" s="10">
        <f t="shared" si="3"/>
        <v>3.376697641172266E-2</v>
      </c>
      <c r="L11" s="17"/>
      <c r="M11" s="17"/>
      <c r="N11" s="17"/>
      <c r="O11" s="17"/>
      <c r="P11" s="17"/>
    </row>
    <row r="12" spans="1:16" x14ac:dyDescent="0.25">
      <c r="B12" t="s">
        <v>8</v>
      </c>
      <c r="C12" s="17">
        <v>808</v>
      </c>
      <c r="D12" s="17">
        <v>646</v>
      </c>
      <c r="E12" s="17">
        <v>3861</v>
      </c>
      <c r="F12" s="17">
        <v>5313</v>
      </c>
      <c r="G12" s="10">
        <f t="shared" si="0"/>
        <v>0.25077399380804954</v>
      </c>
      <c r="H12" s="10">
        <f t="shared" si="1"/>
        <v>-0.27329192546583847</v>
      </c>
      <c r="I12" s="10">
        <f t="shared" si="2"/>
        <v>0.1875</v>
      </c>
      <c r="J12" s="10">
        <f t="shared" si="3"/>
        <v>0.15190850607576842</v>
      </c>
      <c r="L12" s="17"/>
      <c r="M12" s="17"/>
      <c r="N12" s="17"/>
      <c r="O12" s="17"/>
      <c r="P12" s="17"/>
    </row>
    <row r="13" spans="1:16" x14ac:dyDescent="0.25">
      <c r="B13" t="s">
        <v>9</v>
      </c>
      <c r="C13" s="17">
        <v>0</v>
      </c>
      <c r="D13" s="17">
        <v>0</v>
      </c>
      <c r="E13" s="17">
        <v>0</v>
      </c>
      <c r="F13" s="17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  <c r="L13" s="17"/>
      <c r="M13" s="17"/>
      <c r="N13" s="17"/>
      <c r="O13" s="17"/>
      <c r="P13" s="17"/>
    </row>
    <row r="14" spans="1:16" x14ac:dyDescent="0.25">
      <c r="B14" t="s">
        <v>10</v>
      </c>
      <c r="C14" s="17">
        <v>88</v>
      </c>
      <c r="D14" s="17">
        <v>51</v>
      </c>
      <c r="E14" s="17">
        <v>286</v>
      </c>
      <c r="F14" s="17">
        <v>531</v>
      </c>
      <c r="G14" s="10">
        <f t="shared" si="0"/>
        <v>0.72549019607843146</v>
      </c>
      <c r="H14" s="10">
        <f t="shared" si="1"/>
        <v>-0.46139359698681737</v>
      </c>
      <c r="I14" s="10">
        <f t="shared" si="2"/>
        <v>1.3888888888888888E-2</v>
      </c>
      <c r="J14" s="10">
        <f t="shared" si="3"/>
        <v>1.5182273052180128E-2</v>
      </c>
      <c r="L14" s="17"/>
      <c r="M14" s="17"/>
      <c r="N14" s="17"/>
      <c r="O14" s="17"/>
      <c r="P14" s="17"/>
    </row>
    <row r="15" spans="1:16" x14ac:dyDescent="0.25">
      <c r="B15" t="s">
        <v>11</v>
      </c>
      <c r="C15" s="17">
        <v>12</v>
      </c>
      <c r="D15" s="17">
        <v>25</v>
      </c>
      <c r="E15" s="17">
        <v>154</v>
      </c>
      <c r="F15" s="17">
        <v>581</v>
      </c>
      <c r="G15" s="10">
        <f t="shared" si="0"/>
        <v>-0.52</v>
      </c>
      <c r="H15" s="10">
        <f t="shared" si="1"/>
        <v>-0.73493975903614461</v>
      </c>
      <c r="I15" s="10">
        <f t="shared" si="2"/>
        <v>7.478632478632479E-3</v>
      </c>
      <c r="J15" s="10">
        <f t="shared" si="3"/>
        <v>1.6611865618298784E-2</v>
      </c>
      <c r="L15" s="17"/>
      <c r="M15" s="17"/>
      <c r="N15" s="17"/>
      <c r="O15" s="17"/>
      <c r="P15" s="17"/>
    </row>
    <row r="16" spans="1:16" x14ac:dyDescent="0.25">
      <c r="B16" t="s">
        <v>12</v>
      </c>
      <c r="C16" s="17">
        <v>1</v>
      </c>
      <c r="D16" s="17">
        <v>5</v>
      </c>
      <c r="E16" s="17">
        <v>44</v>
      </c>
      <c r="F16" s="17">
        <v>47</v>
      </c>
      <c r="G16" s="10">
        <f t="shared" si="0"/>
        <v>-0.8</v>
      </c>
      <c r="H16" s="10">
        <f t="shared" si="1"/>
        <v>-6.3829787234042534E-2</v>
      </c>
      <c r="I16" s="10">
        <f t="shared" si="2"/>
        <v>2.136752136752137E-3</v>
      </c>
      <c r="J16" s="10">
        <f t="shared" si="3"/>
        <v>1.3438170121515369E-3</v>
      </c>
      <c r="L16" s="17"/>
      <c r="M16" s="17"/>
      <c r="N16" s="17"/>
      <c r="O16" s="17"/>
      <c r="P16" s="17"/>
    </row>
    <row r="17" spans="2:16" x14ac:dyDescent="0.25">
      <c r="B17" t="s">
        <v>13</v>
      </c>
      <c r="C17" s="17">
        <v>465</v>
      </c>
      <c r="D17" s="17">
        <v>404</v>
      </c>
      <c r="E17" s="17">
        <v>2576</v>
      </c>
      <c r="F17" s="17">
        <v>3401</v>
      </c>
      <c r="G17" s="10">
        <f t="shared" si="0"/>
        <v>0.1509900990099009</v>
      </c>
      <c r="H17" s="10">
        <f t="shared" si="1"/>
        <v>-0.24257571302558067</v>
      </c>
      <c r="I17" s="10">
        <f t="shared" si="2"/>
        <v>0.12509712509712509</v>
      </c>
      <c r="J17" s="10">
        <f t="shared" si="3"/>
        <v>9.724088634739099E-2</v>
      </c>
      <c r="L17" s="17"/>
      <c r="M17" s="17"/>
      <c r="N17" s="17"/>
      <c r="O17" s="17"/>
      <c r="P17" s="17"/>
    </row>
    <row r="18" spans="2:16" x14ac:dyDescent="0.25">
      <c r="B18" t="s">
        <v>14</v>
      </c>
      <c r="C18" s="17">
        <v>9</v>
      </c>
      <c r="D18" s="17">
        <v>47</v>
      </c>
      <c r="E18" s="17">
        <v>59</v>
      </c>
      <c r="F18" s="17">
        <v>341</v>
      </c>
      <c r="G18" s="10">
        <f t="shared" si="0"/>
        <v>-0.8085106382978724</v>
      </c>
      <c r="H18" s="10">
        <f t="shared" si="1"/>
        <v>-0.82697947214076239</v>
      </c>
      <c r="I18" s="10">
        <f t="shared" si="2"/>
        <v>2.865190365190365E-3</v>
      </c>
      <c r="J18" s="10">
        <f t="shared" si="3"/>
        <v>9.7498213009292352E-3</v>
      </c>
      <c r="L18" s="17"/>
      <c r="M18" s="17"/>
      <c r="N18" s="17"/>
      <c r="O18" s="17"/>
      <c r="P18" s="17"/>
    </row>
    <row r="19" spans="2:16" x14ac:dyDescent="0.25">
      <c r="B19" t="s">
        <v>25</v>
      </c>
      <c r="C19" s="17">
        <v>17</v>
      </c>
      <c r="D19" s="17">
        <v>0</v>
      </c>
      <c r="E19" s="17">
        <v>29</v>
      </c>
      <c r="F19" s="17">
        <v>0</v>
      </c>
      <c r="L19" s="17"/>
      <c r="M19" s="17"/>
      <c r="N19" s="17"/>
      <c r="O19" s="17"/>
      <c r="P19" s="17"/>
    </row>
    <row r="20" spans="2:16" x14ac:dyDescent="0.25">
      <c r="B20" t="s">
        <v>15</v>
      </c>
      <c r="C20" s="17">
        <v>67</v>
      </c>
      <c r="D20" s="17">
        <v>209</v>
      </c>
      <c r="E20" s="17">
        <v>614</v>
      </c>
      <c r="F20" s="17">
        <v>1796</v>
      </c>
      <c r="G20" s="10">
        <f t="shared" ref="G20:G29" si="4">IF(D20=0,"",SUM(C20/D20)-1)</f>
        <v>-0.67942583732057416</v>
      </c>
      <c r="H20" s="10">
        <f t="shared" ref="H20:H29" si="5">IF(F20=0,"",SUM(E20/F20)-1)</f>
        <v>-0.65812917594654796</v>
      </c>
      <c r="I20" s="10">
        <f t="shared" ref="I20:I29" si="6">IF(E20=0,"",SUM(E20/$E$31))</f>
        <v>2.9817404817404816E-2</v>
      </c>
      <c r="J20" s="10">
        <f t="shared" ref="J20:J29" si="7">IF(F20=0,"",SUM(F20/$F$31))</f>
        <v>5.1350964974982129E-2</v>
      </c>
      <c r="L20" s="17"/>
      <c r="M20" s="17"/>
      <c r="N20" s="17"/>
      <c r="O20" s="17"/>
      <c r="P20" s="17"/>
    </row>
    <row r="21" spans="2:16" x14ac:dyDescent="0.25">
      <c r="B21" t="s">
        <v>16</v>
      </c>
      <c r="C21" s="17">
        <v>33</v>
      </c>
      <c r="D21" s="17">
        <v>138</v>
      </c>
      <c r="E21" s="17">
        <v>591</v>
      </c>
      <c r="F21" s="17">
        <v>661</v>
      </c>
      <c r="G21" s="10">
        <f t="shared" si="4"/>
        <v>-0.76086956521739135</v>
      </c>
      <c r="H21" s="10">
        <f t="shared" si="5"/>
        <v>-0.10590015128593044</v>
      </c>
      <c r="I21" s="10">
        <f t="shared" si="6"/>
        <v>2.87004662004662E-2</v>
      </c>
      <c r="J21" s="10">
        <f t="shared" si="7"/>
        <v>1.8899213724088634E-2</v>
      </c>
      <c r="L21" s="17"/>
      <c r="M21" s="17"/>
      <c r="N21" s="17"/>
      <c r="O21" s="17"/>
      <c r="P21" s="17"/>
    </row>
    <row r="22" spans="2:16" x14ac:dyDescent="0.25">
      <c r="B22" t="s">
        <v>17</v>
      </c>
      <c r="C22" s="17">
        <v>267</v>
      </c>
      <c r="D22" s="17">
        <v>259</v>
      </c>
      <c r="E22" s="17">
        <v>1316</v>
      </c>
      <c r="F22" s="17">
        <v>5050</v>
      </c>
      <c r="G22" s="10">
        <f t="shared" si="4"/>
        <v>3.0888030888030826E-2</v>
      </c>
      <c r="H22" s="10">
        <f t="shared" si="5"/>
        <v>-0.7394059405940594</v>
      </c>
      <c r="I22" s="10">
        <f t="shared" si="6"/>
        <v>6.3908313908313905E-2</v>
      </c>
      <c r="J22" s="10">
        <f t="shared" si="7"/>
        <v>0.14438884917798428</v>
      </c>
      <c r="L22" s="17"/>
      <c r="M22" s="17"/>
      <c r="N22" s="17"/>
      <c r="O22" s="17"/>
      <c r="P22" s="17"/>
    </row>
    <row r="23" spans="2:16" x14ac:dyDescent="0.25">
      <c r="B23" t="s">
        <v>18</v>
      </c>
      <c r="C23" s="17">
        <v>0</v>
      </c>
      <c r="D23" s="17">
        <v>0</v>
      </c>
      <c r="E23" s="17">
        <v>0</v>
      </c>
      <c r="F23" s="17">
        <v>0</v>
      </c>
      <c r="G23" s="10" t="str">
        <f t="shared" si="4"/>
        <v/>
      </c>
      <c r="H23" s="10" t="str">
        <f t="shared" si="5"/>
        <v/>
      </c>
      <c r="I23" s="10" t="str">
        <f t="shared" si="6"/>
        <v/>
      </c>
      <c r="J23" s="10" t="str">
        <f t="shared" si="7"/>
        <v/>
      </c>
      <c r="L23" s="17"/>
      <c r="M23" s="17"/>
      <c r="N23" s="17"/>
      <c r="O23" s="17"/>
      <c r="P23" s="17"/>
    </row>
    <row r="24" spans="2:16" x14ac:dyDescent="0.25">
      <c r="B24" t="s">
        <v>19</v>
      </c>
      <c r="C24" s="17">
        <v>0</v>
      </c>
      <c r="D24" s="17">
        <v>0</v>
      </c>
      <c r="E24" s="17">
        <v>0</v>
      </c>
      <c r="F24" s="17">
        <v>0</v>
      </c>
      <c r="G24" s="10" t="str">
        <f t="shared" si="4"/>
        <v/>
      </c>
      <c r="H24" s="10" t="str">
        <f t="shared" si="5"/>
        <v/>
      </c>
      <c r="I24" s="10" t="str">
        <f t="shared" si="6"/>
        <v/>
      </c>
      <c r="J24" s="10" t="str">
        <f t="shared" si="7"/>
        <v/>
      </c>
      <c r="L24" s="17"/>
      <c r="M24" s="17"/>
      <c r="N24" s="17"/>
      <c r="O24" s="17"/>
      <c r="P24" s="17"/>
    </row>
    <row r="25" spans="2:16" x14ac:dyDescent="0.25">
      <c r="B25" t="s">
        <v>20</v>
      </c>
      <c r="C25" s="17">
        <v>0</v>
      </c>
      <c r="D25" s="17">
        <v>0</v>
      </c>
      <c r="E25" s="17">
        <v>0</v>
      </c>
      <c r="F25" s="17">
        <v>0</v>
      </c>
      <c r="G25" s="10" t="str">
        <f t="shared" si="4"/>
        <v/>
      </c>
      <c r="H25" s="10" t="str">
        <f t="shared" si="5"/>
        <v/>
      </c>
      <c r="I25" s="10" t="str">
        <f t="shared" si="6"/>
        <v/>
      </c>
      <c r="J25" s="10" t="str">
        <f t="shared" si="7"/>
        <v/>
      </c>
      <c r="L25" s="17"/>
      <c r="M25" s="17"/>
      <c r="N25" s="17"/>
      <c r="O25" s="17"/>
      <c r="P25" s="17"/>
    </row>
    <row r="26" spans="2:16" x14ac:dyDescent="0.25">
      <c r="B26" t="s">
        <v>21</v>
      </c>
      <c r="C26" s="17">
        <v>182</v>
      </c>
      <c r="D26" s="17">
        <v>140</v>
      </c>
      <c r="E26" s="17">
        <v>998</v>
      </c>
      <c r="F26" s="17">
        <v>1317</v>
      </c>
      <c r="G26" s="10">
        <f t="shared" si="4"/>
        <v>0.30000000000000004</v>
      </c>
      <c r="H26" s="10">
        <f t="shared" si="5"/>
        <v>-0.24221716021260442</v>
      </c>
      <c r="I26" s="10">
        <f t="shared" si="6"/>
        <v>4.8465423465423464E-2</v>
      </c>
      <c r="J26" s="10">
        <f t="shared" si="7"/>
        <v>3.7655468191565407E-2</v>
      </c>
      <c r="L26" s="17"/>
      <c r="M26" s="17"/>
      <c r="N26" s="17"/>
      <c r="O26" s="17"/>
      <c r="P26" s="17"/>
    </row>
    <row r="27" spans="2:16" x14ac:dyDescent="0.25">
      <c r="B27" t="s">
        <v>22</v>
      </c>
      <c r="C27" s="17">
        <v>1110</v>
      </c>
      <c r="D27" s="17">
        <v>1079</v>
      </c>
      <c r="E27" s="17">
        <v>6775</v>
      </c>
      <c r="F27" s="17">
        <v>10113</v>
      </c>
      <c r="G27" s="10">
        <f t="shared" si="4"/>
        <v>2.8730305838739589E-2</v>
      </c>
      <c r="H27" s="10">
        <f t="shared" si="5"/>
        <v>-0.330070206664689</v>
      </c>
      <c r="I27" s="10">
        <f t="shared" si="6"/>
        <v>0.3290112665112665</v>
      </c>
      <c r="J27" s="10">
        <f t="shared" si="7"/>
        <v>0.2891493924231594</v>
      </c>
      <c r="L27" s="17"/>
      <c r="M27" s="17"/>
      <c r="N27" s="17"/>
      <c r="O27" s="17"/>
      <c r="P27" s="17"/>
    </row>
    <row r="28" spans="2:16" x14ac:dyDescent="0.25">
      <c r="B28" t="s">
        <v>23</v>
      </c>
      <c r="C28" s="17">
        <v>0</v>
      </c>
      <c r="D28" s="17">
        <v>0</v>
      </c>
      <c r="E28" s="17">
        <v>0</v>
      </c>
      <c r="F28" s="17">
        <v>0</v>
      </c>
      <c r="G28" s="10" t="str">
        <f t="shared" si="4"/>
        <v/>
      </c>
      <c r="H28" s="10" t="str">
        <f t="shared" si="5"/>
        <v/>
      </c>
      <c r="I28" s="10" t="str">
        <f t="shared" si="6"/>
        <v/>
      </c>
      <c r="J28" s="10" t="str">
        <f t="shared" si="7"/>
        <v/>
      </c>
      <c r="L28" s="17"/>
      <c r="M28" s="17"/>
      <c r="N28" s="17"/>
      <c r="O28" s="17"/>
      <c r="P28" s="17"/>
    </row>
    <row r="29" spans="2:16" x14ac:dyDescent="0.25">
      <c r="B29" t="s">
        <v>24</v>
      </c>
      <c r="C29" s="17">
        <v>312</v>
      </c>
      <c r="D29" s="17">
        <v>371</v>
      </c>
      <c r="E29" s="17">
        <v>1757</v>
      </c>
      <c r="F29" s="17">
        <v>3037</v>
      </c>
      <c r="G29" s="10">
        <f t="shared" si="4"/>
        <v>-0.15902964959568733</v>
      </c>
      <c r="H29" s="10">
        <f t="shared" si="5"/>
        <v>-0.42146855449456699</v>
      </c>
      <c r="I29" s="10">
        <f t="shared" si="6"/>
        <v>8.5324397824397824E-2</v>
      </c>
      <c r="J29" s="10">
        <f t="shared" si="7"/>
        <v>8.6833452466047178E-2</v>
      </c>
      <c r="L29" s="17"/>
      <c r="M29" s="17"/>
      <c r="N29" s="17"/>
      <c r="O29" s="17"/>
      <c r="P29" s="17"/>
    </row>
    <row r="31" spans="2:16" s="7" customFormat="1" x14ac:dyDescent="0.25">
      <c r="B31" s="6" t="s">
        <v>0</v>
      </c>
      <c r="C31" s="8">
        <f>SUM(C7:C29)</f>
        <v>3596</v>
      </c>
      <c r="D31" s="8">
        <f>SUM(D7:D29)</f>
        <v>3677</v>
      </c>
      <c r="E31" s="8">
        <f>SUM(E7:E29)</f>
        <v>20592</v>
      </c>
      <c r="F31" s="8">
        <f>SUM(F7:F29)</f>
        <v>34975</v>
      </c>
      <c r="G31" s="12">
        <f t="shared" ref="G31" si="8">IF(D31=0,"",SUM(C31/D31)-1)</f>
        <v>-2.2028827848789789E-2</v>
      </c>
      <c r="H31" s="12">
        <f t="shared" ref="H31" si="9">IF(F31=0,"",SUM(E31/F31)-1)</f>
        <v>-0.41123659756969266</v>
      </c>
      <c r="I31" s="12">
        <f t="shared" ref="I31" si="10">IF(E31=0,"",SUM(E31/$E$31))</f>
        <v>1</v>
      </c>
      <c r="J31" s="12">
        <f t="shared" ref="J31" si="11">IF(F31=0,"",SUM(F31/$F$31))</f>
        <v>1</v>
      </c>
    </row>
    <row r="32" spans="2:16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B20-2009_B31_Lätta_LB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2020-10-01T08:39:03Z</dcterms:modified>
</cp:coreProperties>
</file>