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4" yWindow="6045" windowWidth="14020" windowHeight="4768"/>
  </bookViews>
  <sheets>
    <sheet name="K10-1510 inkl bilföretag" sheetId="3" r:id="rId1"/>
  </sheets>
  <calcPr calcId="145621"/>
</workbook>
</file>

<file path=xl/calcChain.xml><?xml version="1.0" encoding="utf-8"?>
<calcChain xmlns="http://schemas.openxmlformats.org/spreadsheetml/2006/main">
  <c r="H26" i="3" l="1"/>
  <c r="H14" i="3"/>
  <c r="G14" i="3"/>
  <c r="R12" i="3" l="1"/>
  <c r="Q12" i="3"/>
  <c r="P12" i="3"/>
  <c r="O12" i="3"/>
  <c r="J12" i="3"/>
  <c r="H12" i="3" s="1"/>
  <c r="I12" i="3"/>
  <c r="G12" i="3" s="1"/>
  <c r="N49" i="3"/>
  <c r="M49" i="3"/>
  <c r="L49" i="3"/>
  <c r="K49" i="3"/>
  <c r="F49" i="3"/>
  <c r="E49" i="3"/>
  <c r="D49" i="3"/>
  <c r="C49" i="3"/>
  <c r="I10" i="3" l="1"/>
  <c r="G10" i="3" s="1"/>
  <c r="J10" i="3"/>
  <c r="H10" i="3" s="1"/>
  <c r="I11" i="3"/>
  <c r="G11" i="3" s="1"/>
  <c r="J11" i="3"/>
  <c r="H11" i="3" s="1"/>
  <c r="I13" i="3"/>
  <c r="G13" i="3" s="1"/>
  <c r="J13" i="3"/>
  <c r="H13" i="3" s="1"/>
  <c r="I14" i="3"/>
  <c r="J14" i="3"/>
  <c r="I15" i="3"/>
  <c r="G15" i="3" s="1"/>
  <c r="J15" i="3"/>
  <c r="H15" i="3" s="1"/>
  <c r="I16" i="3"/>
  <c r="G16" i="3" s="1"/>
  <c r="J16" i="3"/>
  <c r="H16" i="3" s="1"/>
  <c r="I17" i="3"/>
  <c r="G17" i="3" s="1"/>
  <c r="J17" i="3"/>
  <c r="H17" i="3" s="1"/>
  <c r="I18" i="3"/>
  <c r="G18" i="3" s="1"/>
  <c r="J18" i="3"/>
  <c r="H18" i="3" s="1"/>
  <c r="I19" i="3"/>
  <c r="G19" i="3" s="1"/>
  <c r="J19" i="3"/>
  <c r="H19" i="3" s="1"/>
  <c r="I20" i="3"/>
  <c r="G20" i="3" s="1"/>
  <c r="J20" i="3"/>
  <c r="H20" i="3" s="1"/>
  <c r="I21" i="3"/>
  <c r="G21" i="3" s="1"/>
  <c r="J21" i="3"/>
  <c r="H21" i="3" s="1"/>
  <c r="I22" i="3"/>
  <c r="G22" i="3" s="1"/>
  <c r="J22" i="3"/>
  <c r="H22" i="3" s="1"/>
  <c r="I23" i="3"/>
  <c r="G23" i="3" s="1"/>
  <c r="J23" i="3"/>
  <c r="H23" i="3" s="1"/>
  <c r="I24" i="3"/>
  <c r="G24" i="3" s="1"/>
  <c r="J24" i="3"/>
  <c r="H24" i="3" s="1"/>
  <c r="I25" i="3"/>
  <c r="G25" i="3" s="1"/>
  <c r="J25" i="3"/>
  <c r="H25" i="3" s="1"/>
  <c r="I26" i="3"/>
  <c r="G26" i="3" s="1"/>
  <c r="J26" i="3"/>
  <c r="I27" i="3"/>
  <c r="G27" i="3" s="1"/>
  <c r="J27" i="3"/>
  <c r="H27" i="3" s="1"/>
  <c r="I28" i="3"/>
  <c r="G28" i="3" s="1"/>
  <c r="J28" i="3"/>
  <c r="H28" i="3" s="1"/>
  <c r="I29" i="3"/>
  <c r="G29" i="3" s="1"/>
  <c r="J29" i="3"/>
  <c r="H29" i="3" s="1"/>
  <c r="I30" i="3"/>
  <c r="G30" i="3" s="1"/>
  <c r="J30" i="3"/>
  <c r="H30" i="3" s="1"/>
  <c r="I31" i="3"/>
  <c r="G31" i="3" s="1"/>
  <c r="J31" i="3"/>
  <c r="H31" i="3" s="1"/>
  <c r="I32" i="3"/>
  <c r="G32" i="3" s="1"/>
  <c r="J32" i="3"/>
  <c r="H32" i="3" s="1"/>
  <c r="I33" i="3"/>
  <c r="G33" i="3" s="1"/>
  <c r="J33" i="3"/>
  <c r="H33" i="3" s="1"/>
  <c r="I34" i="3"/>
  <c r="G34" i="3" s="1"/>
  <c r="J34" i="3"/>
  <c r="H34" i="3" s="1"/>
  <c r="I35" i="3"/>
  <c r="G35" i="3" s="1"/>
  <c r="J35" i="3"/>
  <c r="H35" i="3" s="1"/>
  <c r="I36" i="3"/>
  <c r="G36" i="3" s="1"/>
  <c r="J36" i="3"/>
  <c r="H36" i="3" s="1"/>
  <c r="I37" i="3"/>
  <c r="G37" i="3" s="1"/>
  <c r="J37" i="3"/>
  <c r="H37" i="3" s="1"/>
  <c r="I38" i="3"/>
  <c r="G38" i="3" s="1"/>
  <c r="J38" i="3"/>
  <c r="H38" i="3" s="1"/>
  <c r="I39" i="3"/>
  <c r="G39" i="3" s="1"/>
  <c r="J39" i="3"/>
  <c r="H39" i="3" s="1"/>
  <c r="I40" i="3"/>
  <c r="G40" i="3" s="1"/>
  <c r="J40" i="3"/>
  <c r="H40" i="3" s="1"/>
  <c r="I41" i="3"/>
  <c r="G41" i="3" s="1"/>
  <c r="J41" i="3"/>
  <c r="H41" i="3" s="1"/>
  <c r="I42" i="3"/>
  <c r="G42" i="3" s="1"/>
  <c r="J42" i="3"/>
  <c r="H42" i="3" s="1"/>
  <c r="I43" i="3"/>
  <c r="G43" i="3" s="1"/>
  <c r="J43" i="3"/>
  <c r="H43" i="3" s="1"/>
  <c r="I44" i="3"/>
  <c r="G44" i="3" s="1"/>
  <c r="J44" i="3"/>
  <c r="H44" i="3" s="1"/>
  <c r="I45" i="3"/>
  <c r="G45" i="3" s="1"/>
  <c r="J45" i="3"/>
  <c r="H45" i="3" s="1"/>
  <c r="I46" i="3"/>
  <c r="G46" i="3" s="1"/>
  <c r="J46" i="3"/>
  <c r="H46" i="3" s="1"/>
  <c r="I47" i="3"/>
  <c r="G47" i="3" s="1"/>
  <c r="J47" i="3"/>
  <c r="H47" i="3" s="1"/>
  <c r="I48" i="3"/>
  <c r="G48" i="3" s="1"/>
  <c r="J48" i="3"/>
  <c r="H48" i="3" s="1"/>
  <c r="I49" i="3" l="1"/>
  <c r="G49" i="3" s="1"/>
  <c r="J49" i="3"/>
  <c r="H49" i="3" s="1"/>
  <c r="R47" i="3"/>
  <c r="P47" i="3" s="1"/>
  <c r="R46" i="3"/>
  <c r="P46" i="3" s="1"/>
  <c r="R45" i="3"/>
  <c r="P45" i="3" s="1"/>
  <c r="R44" i="3"/>
  <c r="P44" i="3" s="1"/>
  <c r="R43" i="3"/>
  <c r="P43" i="3" s="1"/>
  <c r="R42" i="3"/>
  <c r="P42" i="3" s="1"/>
  <c r="R41" i="3"/>
  <c r="P41" i="3" s="1"/>
  <c r="R40" i="3"/>
  <c r="P40" i="3" s="1"/>
  <c r="R39" i="3"/>
  <c r="P39" i="3" s="1"/>
  <c r="R38" i="3"/>
  <c r="P38" i="3" s="1"/>
  <c r="R37" i="3"/>
  <c r="P37" i="3" s="1"/>
  <c r="R36" i="3"/>
  <c r="P36" i="3" s="1"/>
  <c r="R35" i="3"/>
  <c r="P35" i="3" s="1"/>
  <c r="R34" i="3"/>
  <c r="P34" i="3" s="1"/>
  <c r="R33" i="3"/>
  <c r="P33" i="3" s="1"/>
  <c r="R32" i="3"/>
  <c r="P32" i="3" s="1"/>
  <c r="R31" i="3"/>
  <c r="P31" i="3" s="1"/>
  <c r="R30" i="3"/>
  <c r="P30" i="3" s="1"/>
  <c r="R29" i="3"/>
  <c r="P29" i="3" s="1"/>
  <c r="R28" i="3"/>
  <c r="P28" i="3" s="1"/>
  <c r="R25" i="3"/>
  <c r="P25" i="3" s="1"/>
  <c r="R24" i="3"/>
  <c r="P24" i="3" s="1"/>
  <c r="R23" i="3"/>
  <c r="P23" i="3" s="1"/>
  <c r="R22" i="3"/>
  <c r="P22" i="3" s="1"/>
  <c r="R21" i="3"/>
  <c r="P21" i="3" s="1"/>
  <c r="R20" i="3"/>
  <c r="P20" i="3" s="1"/>
  <c r="R19" i="3"/>
  <c r="P19" i="3" s="1"/>
  <c r="R18" i="3"/>
  <c r="P18" i="3" s="1"/>
  <c r="R16" i="3"/>
  <c r="P16" i="3" s="1"/>
  <c r="R15" i="3"/>
  <c r="P15" i="3" s="1"/>
  <c r="R13" i="3"/>
  <c r="P13" i="3" s="1"/>
  <c r="R11" i="3"/>
  <c r="P11" i="3" s="1"/>
  <c r="Q47" i="3"/>
  <c r="O47" i="3" s="1"/>
  <c r="Q46" i="3"/>
  <c r="O46" i="3" s="1"/>
  <c r="Q45" i="3"/>
  <c r="O45" i="3" s="1"/>
  <c r="Q44" i="3"/>
  <c r="O44" i="3" s="1"/>
  <c r="Q43" i="3"/>
  <c r="O43" i="3" s="1"/>
  <c r="Q42" i="3"/>
  <c r="O42" i="3" s="1"/>
  <c r="Q41" i="3"/>
  <c r="O41" i="3" s="1"/>
  <c r="Q40" i="3"/>
  <c r="O40" i="3" s="1"/>
  <c r="Q39" i="3"/>
  <c r="O39" i="3" s="1"/>
  <c r="Q38" i="3"/>
  <c r="O38" i="3" s="1"/>
  <c r="Q37" i="3"/>
  <c r="O37" i="3" s="1"/>
  <c r="Q36" i="3"/>
  <c r="O36" i="3" s="1"/>
  <c r="Q35" i="3"/>
  <c r="O35" i="3" s="1"/>
  <c r="Q34" i="3"/>
  <c r="O34" i="3" s="1"/>
  <c r="Q33" i="3"/>
  <c r="O33" i="3" s="1"/>
  <c r="Q32" i="3"/>
  <c r="O32" i="3" s="1"/>
  <c r="Q31" i="3"/>
  <c r="O31" i="3" s="1"/>
  <c r="Q30" i="3"/>
  <c r="O30" i="3" s="1"/>
  <c r="Q29" i="3"/>
  <c r="O29" i="3" s="1"/>
  <c r="Q28" i="3"/>
  <c r="O28" i="3" s="1"/>
  <c r="Q25" i="3"/>
  <c r="O25" i="3" s="1"/>
  <c r="Q24" i="3"/>
  <c r="O24" i="3" s="1"/>
  <c r="Q23" i="3"/>
  <c r="O23" i="3" s="1"/>
  <c r="Q21" i="3"/>
  <c r="O21" i="3" s="1"/>
  <c r="Q20" i="3"/>
  <c r="O20" i="3" s="1"/>
  <c r="Q19" i="3"/>
  <c r="O19" i="3" s="1"/>
  <c r="Q18" i="3"/>
  <c r="O18" i="3" s="1"/>
  <c r="Q17" i="3"/>
  <c r="O17" i="3" s="1"/>
  <c r="Q16" i="3"/>
  <c r="O16" i="3" s="1"/>
  <c r="Q15" i="3"/>
  <c r="O15" i="3" s="1"/>
  <c r="Q13" i="3"/>
  <c r="O13" i="3" s="1"/>
  <c r="Q11" i="3"/>
  <c r="O11" i="3" s="1"/>
  <c r="R27" i="3"/>
  <c r="P27" i="3" s="1"/>
  <c r="Q26" i="3"/>
  <c r="O26" i="3" s="1"/>
  <c r="Q22" i="3"/>
  <c r="O22" i="3" s="1"/>
  <c r="Q14" i="3"/>
  <c r="O14" i="3" s="1"/>
  <c r="Q27" i="3"/>
  <c r="O27" i="3" s="1"/>
  <c r="Q10" i="3"/>
  <c r="O10" i="3" s="1"/>
  <c r="R48" i="3"/>
  <c r="P48" i="3" s="1"/>
  <c r="R26" i="3"/>
  <c r="P26" i="3" s="1"/>
  <c r="R17" i="3"/>
  <c r="P17" i="3" s="1"/>
  <c r="R14" i="3"/>
  <c r="P14" i="3" s="1"/>
  <c r="R10" i="3"/>
  <c r="P10" i="3" s="1"/>
  <c r="I9" i="3"/>
  <c r="G9" i="3" s="1"/>
  <c r="J9" i="3"/>
  <c r="H9" i="3" s="1"/>
  <c r="Q48" i="3"/>
  <c r="O48" i="3" s="1"/>
  <c r="R9" i="3"/>
  <c r="P9" i="3" s="1"/>
  <c r="Q9" i="3"/>
  <c r="O9" i="3" s="1"/>
  <c r="Q49" i="3" l="1"/>
  <c r="O49" i="3" s="1"/>
  <c r="R49" i="3"/>
  <c r="P49" i="3" s="1"/>
</calcChain>
</file>

<file path=xl/sharedStrings.xml><?xml version="1.0" encoding="utf-8"?>
<sst xmlns="http://schemas.openxmlformats.org/spreadsheetml/2006/main" count="55" uniqueCount="51">
  <si>
    <t>BIL Sweden</t>
  </si>
  <si>
    <t>Fabrikat</t>
  </si>
  <si>
    <t>Alfa Romeo</t>
  </si>
  <si>
    <t>Audi</t>
  </si>
  <si>
    <t>BMW</t>
  </si>
  <si>
    <t>Chevrolet</t>
  </si>
  <si>
    <t>Chrysler</t>
  </si>
  <si>
    <t>Citroen</t>
  </si>
  <si>
    <t>Dacia</t>
  </si>
  <si>
    <t>Dodge</t>
  </si>
  <si>
    <t>Fiat</t>
  </si>
  <si>
    <t>Ford</t>
  </si>
  <si>
    <t>Honda</t>
  </si>
  <si>
    <t>Hyundai</t>
  </si>
  <si>
    <t>Iveco</t>
  </si>
  <si>
    <t>Jaguar</t>
  </si>
  <si>
    <t>Jeep</t>
  </si>
  <si>
    <t>Kia</t>
  </si>
  <si>
    <t>Lamborghini</t>
  </si>
  <si>
    <t>Land Rover</t>
  </si>
  <si>
    <t>Lexus</t>
  </si>
  <si>
    <t>Mazda</t>
  </si>
  <si>
    <t>Mercedes</t>
  </si>
  <si>
    <t>Mini</t>
  </si>
  <si>
    <t>Mitsubishi</t>
  </si>
  <si>
    <t>Nissan</t>
  </si>
  <si>
    <t>Opel</t>
  </si>
  <si>
    <t>Peugeot</t>
  </si>
  <si>
    <t>Porsche</t>
  </si>
  <si>
    <t>Renault</t>
  </si>
  <si>
    <t>Saab</t>
  </si>
  <si>
    <t>Seat</t>
  </si>
  <si>
    <t>Skoda</t>
  </si>
  <si>
    <t>Smart</t>
  </si>
  <si>
    <t>Subaru</t>
  </si>
  <si>
    <t>Suzuki</t>
  </si>
  <si>
    <t>Toyota</t>
  </si>
  <si>
    <t>Volkswagen</t>
  </si>
  <si>
    <t>Volvo</t>
  </si>
  <si>
    <t>Övriga</t>
  </si>
  <si>
    <t>fysiska</t>
  </si>
  <si>
    <t>juridiska</t>
  </si>
  <si>
    <t>Fördelning mellan fysiska och juridiska personer.</t>
  </si>
  <si>
    <t>totalt</t>
  </si>
  <si>
    <t>Nyregistrerade personbilar (inkl. bilföretag).</t>
  </si>
  <si>
    <t>andel juridiska %</t>
  </si>
  <si>
    <t>Lancia</t>
  </si>
  <si>
    <t>Cadillac</t>
  </si>
  <si>
    <t>oktober</t>
  </si>
  <si>
    <t>januari-oktober</t>
  </si>
  <si>
    <t>2015.11.01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</si>
</sst>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0"/>
      <name val="Arial"/>
    </font>
    <font>
      <b/>
      <u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/>
      <sz val="1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0" fontId="1" fillId="0" borderId="0" xfId="0" applyFont="1"/>
    <xf numFmtId="0" fontId="0" fillId="0" borderId="0" xfId="0" applyBorder="1"/>
    <xf numFmtId="49" fontId="0" fillId="0" borderId="2" xfId="0" applyNumberFormat="1" applyBorder="1"/>
    <xf numFmtId="0" fontId="0" fillId="0" borderId="3" xfId="0" applyBorder="1" applyAlignment="1">
      <alignment horizontal="center"/>
    </xf>
    <xf numFmtId="0" fontId="0" fillId="0" borderId="4" xfId="0" applyBorder="1"/>
    <xf numFmtId="0" fontId="4" fillId="0" borderId="0" xfId="0" applyFont="1" applyFill="1" applyBorder="1"/>
    <xf numFmtId="0" fontId="0" fillId="0" borderId="0" xfId="0" applyFill="1"/>
    <xf numFmtId="0" fontId="4" fillId="0" borderId="0" xfId="0" applyFont="1" applyFill="1"/>
    <xf numFmtId="10" fontId="1" fillId="0" borderId="0" xfId="0" applyNumberFormat="1" applyFont="1" applyFill="1"/>
    <xf numFmtId="0" fontId="3" fillId="0" borderId="5" xfId="0" applyFont="1" applyBorder="1"/>
    <xf numFmtId="0" fontId="0" fillId="0" borderId="6" xfId="0" applyBorder="1"/>
    <xf numFmtId="0" fontId="0" fillId="0" borderId="7" xfId="0" applyBorder="1"/>
    <xf numFmtId="0" fontId="3" fillId="0" borderId="8" xfId="0" applyFont="1" applyBorder="1"/>
    <xf numFmtId="0" fontId="3" fillId="0" borderId="7" xfId="0" applyFont="1" applyBorder="1"/>
    <xf numFmtId="0" fontId="3" fillId="0" borderId="0" xfId="0" applyFont="1" applyBorder="1"/>
    <xf numFmtId="0" fontId="0" fillId="0" borderId="9" xfId="0" applyBorder="1"/>
    <xf numFmtId="0" fontId="0" fillId="0" borderId="5" xfId="0" applyBorder="1"/>
    <xf numFmtId="164" fontId="5" fillId="0" borderId="6" xfId="0" applyNumberFormat="1" applyFont="1" applyBorder="1"/>
    <xf numFmtId="164" fontId="5" fillId="0" borderId="8" xfId="0" applyNumberFormat="1" applyFont="1" applyBorder="1"/>
    <xf numFmtId="164" fontId="5" fillId="0" borderId="4" xfId="0" applyNumberFormat="1" applyFont="1" applyBorder="1"/>
    <xf numFmtId="164" fontId="5" fillId="0" borderId="5" xfId="0" applyNumberFormat="1" applyFont="1" applyBorder="1"/>
    <xf numFmtId="0" fontId="0" fillId="0" borderId="8" xfId="0" applyBorder="1"/>
    <xf numFmtId="0" fontId="3" fillId="0" borderId="10" xfId="0" applyFont="1" applyFill="1" applyBorder="1"/>
    <xf numFmtId="0" fontId="3" fillId="0" borderId="11" xfId="0" applyFont="1" applyBorder="1"/>
    <xf numFmtId="0" fontId="3" fillId="0" borderId="12" xfId="0" applyFont="1" applyBorder="1"/>
    <xf numFmtId="164" fontId="3" fillId="0" borderId="10" xfId="0" applyNumberFormat="1" applyFont="1" applyBorder="1"/>
    <xf numFmtId="164" fontId="3" fillId="0" borderId="12" xfId="0" applyNumberFormat="1" applyFont="1" applyBorder="1"/>
    <xf numFmtId="1" fontId="0" fillId="0" borderId="0" xfId="0" applyNumberFormat="1" applyBorder="1"/>
    <xf numFmtId="49" fontId="5" fillId="0" borderId="0" xfId="0" applyNumberFormat="1" applyFont="1"/>
    <xf numFmtId="0" fontId="5" fillId="0" borderId="0" xfId="0" applyFont="1"/>
    <xf numFmtId="0" fontId="0" fillId="0" borderId="13" xfId="0" applyBorder="1" applyAlignment="1">
      <alignment horizontal="center"/>
    </xf>
    <xf numFmtId="164" fontId="3" fillId="0" borderId="18" xfId="0" applyNumberFormat="1" applyFont="1" applyBorder="1"/>
    <xf numFmtId="164" fontId="3" fillId="0" borderId="19" xfId="0" applyNumberFormat="1" applyFont="1" applyBorder="1"/>
    <xf numFmtId="164" fontId="5" fillId="0" borderId="18" xfId="0" applyNumberFormat="1" applyFont="1" applyBorder="1"/>
    <xf numFmtId="164" fontId="5" fillId="0" borderId="19" xfId="0" applyNumberFormat="1" applyFont="1" applyBorder="1"/>
    <xf numFmtId="0" fontId="0" fillId="0" borderId="1" xfId="0" applyBorder="1" applyAlignment="1">
      <alignment horizontal="center" shrinkToFit="1"/>
    </xf>
    <xf numFmtId="0" fontId="0" fillId="0" borderId="13" xfId="0" applyBorder="1" applyAlignment="1">
      <alignment horizontal="center" shrinkToFit="1"/>
    </xf>
    <xf numFmtId="0" fontId="0" fillId="0" borderId="2" xfId="0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5" fillId="0" borderId="15" xfId="0" applyFont="1" applyBorder="1" applyAlignment="1">
      <alignment horizontal="center" shrinkToFit="1"/>
    </xf>
    <xf numFmtId="0" fontId="0" fillId="0" borderId="16" xfId="0" applyBorder="1" applyAlignment="1">
      <alignment horizontal="center" shrinkToFit="1"/>
    </xf>
    <xf numFmtId="0" fontId="0" fillId="0" borderId="17" xfId="0" applyBorder="1" applyAlignment="1">
      <alignment horizontal="center" shrinkToFit="1"/>
    </xf>
    <xf numFmtId="0" fontId="0" fillId="0" borderId="16" xfId="0" applyBorder="1" applyAlignment="1">
      <alignment shrinkToFit="1"/>
    </xf>
    <xf numFmtId="0" fontId="0" fillId="0" borderId="17" xfId="0" applyBorder="1" applyAlignment="1">
      <alignment shrinkToFit="1"/>
    </xf>
    <xf numFmtId="0" fontId="0" fillId="0" borderId="3" xfId="0" applyBorder="1" applyAlignment="1">
      <alignment horizontal="center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52"/>
  <sheetViews>
    <sheetView tabSelected="1" zoomScale="80" zoomScaleNormal="80" workbookViewId="0">
      <selection activeCell="K6" sqref="K6:L6"/>
    </sheetView>
  </sheetViews>
  <sheetFormatPr defaultRowHeight="12.9" x14ac:dyDescent="0.2"/>
  <cols>
    <col min="1" max="1" width="3.75" customWidth="1"/>
    <col min="2" max="2" width="12.75" bestFit="1" customWidth="1"/>
    <col min="3" max="3" width="11" bestFit="1" customWidth="1"/>
    <col min="7" max="7" width="7.625" bestFit="1" customWidth="1"/>
    <col min="8" max="8" width="7.875" customWidth="1"/>
    <col min="9" max="10" width="8" bestFit="1" customWidth="1"/>
    <col min="15" max="15" width="8.125" customWidth="1"/>
    <col min="16" max="16" width="8.75" customWidth="1"/>
    <col min="17" max="18" width="10.625" bestFit="1" customWidth="1"/>
  </cols>
  <sheetData>
    <row r="2" spans="1:18" x14ac:dyDescent="0.2">
      <c r="B2" s="1" t="s">
        <v>0</v>
      </c>
    </row>
    <row r="3" spans="1:18" x14ac:dyDescent="0.2">
      <c r="B3" s="1" t="s">
        <v>44</v>
      </c>
    </row>
    <row r="4" spans="1:18" ht="13.6" thickBot="1" x14ac:dyDescent="0.25">
      <c r="B4" s="1" t="s">
        <v>42</v>
      </c>
      <c r="N4" s="32" t="s">
        <v>50</v>
      </c>
    </row>
    <row r="5" spans="1:18" x14ac:dyDescent="0.2">
      <c r="C5" s="42" t="s">
        <v>48</v>
      </c>
      <c r="D5" s="43"/>
      <c r="E5" s="43"/>
      <c r="F5" s="43"/>
      <c r="G5" s="43"/>
      <c r="H5" s="43"/>
      <c r="I5" s="43"/>
      <c r="J5" s="44"/>
      <c r="K5" s="42" t="s">
        <v>49</v>
      </c>
      <c r="L5" s="43"/>
      <c r="M5" s="43"/>
      <c r="N5" s="43"/>
      <c r="O5" s="43"/>
      <c r="P5" s="43"/>
      <c r="Q5" s="45"/>
      <c r="R5" s="46"/>
    </row>
    <row r="6" spans="1:18" x14ac:dyDescent="0.2">
      <c r="C6" s="47" t="s">
        <v>40</v>
      </c>
      <c r="D6" s="38"/>
      <c r="E6" s="38" t="s">
        <v>41</v>
      </c>
      <c r="F6" s="38"/>
      <c r="G6" s="38" t="s">
        <v>45</v>
      </c>
      <c r="H6" s="40"/>
      <c r="I6" s="40" t="s">
        <v>43</v>
      </c>
      <c r="J6" s="41"/>
      <c r="K6" s="47" t="s">
        <v>40</v>
      </c>
      <c r="L6" s="38"/>
      <c r="M6" s="38" t="s">
        <v>41</v>
      </c>
      <c r="N6" s="38"/>
      <c r="O6" s="38" t="s">
        <v>45</v>
      </c>
      <c r="P6" s="40"/>
      <c r="Q6" s="38" t="s">
        <v>43</v>
      </c>
      <c r="R6" s="39"/>
    </row>
    <row r="7" spans="1:18" x14ac:dyDescent="0.2">
      <c r="A7" s="1"/>
      <c r="B7" s="5" t="s">
        <v>1</v>
      </c>
      <c r="C7" s="6">
        <v>2015</v>
      </c>
      <c r="D7" s="2">
        <v>2014</v>
      </c>
      <c r="E7" s="6">
        <v>2015</v>
      </c>
      <c r="F7" s="2">
        <v>2014</v>
      </c>
      <c r="G7" s="6">
        <v>2015</v>
      </c>
      <c r="H7" s="2">
        <v>2014</v>
      </c>
      <c r="I7" s="6">
        <v>2015</v>
      </c>
      <c r="J7" s="2">
        <v>2014</v>
      </c>
      <c r="K7" s="6">
        <v>2015</v>
      </c>
      <c r="L7" s="2">
        <v>2014</v>
      </c>
      <c r="M7" s="6">
        <v>2015</v>
      </c>
      <c r="N7" s="2">
        <v>2014</v>
      </c>
      <c r="O7" s="6">
        <v>2015</v>
      </c>
      <c r="P7" s="2">
        <v>2014</v>
      </c>
      <c r="Q7" s="6">
        <v>2015</v>
      </c>
      <c r="R7" s="33">
        <v>2014</v>
      </c>
    </row>
    <row r="8" spans="1:18" ht="13.6" thickBot="1" x14ac:dyDescent="0.25">
      <c r="C8" s="7"/>
      <c r="D8" s="4"/>
      <c r="E8" s="4"/>
      <c r="F8" s="4"/>
      <c r="G8" s="4"/>
      <c r="H8" s="4"/>
      <c r="I8" s="18"/>
      <c r="J8" s="19"/>
      <c r="K8" s="7"/>
      <c r="L8" s="4"/>
      <c r="M8" s="4"/>
      <c r="N8" s="4"/>
      <c r="O8" s="4"/>
      <c r="P8" s="4"/>
      <c r="Q8" s="18"/>
      <c r="R8" s="19"/>
    </row>
    <row r="9" spans="1:18" ht="13.6" x14ac:dyDescent="0.25">
      <c r="A9" s="1"/>
      <c r="B9" s="1" t="s">
        <v>2</v>
      </c>
      <c r="C9" s="13">
        <v>1</v>
      </c>
      <c r="D9" s="14">
        <v>0</v>
      </c>
      <c r="E9" s="14">
        <v>7</v>
      </c>
      <c r="F9" s="14">
        <v>32</v>
      </c>
      <c r="G9" s="20">
        <f t="shared" ref="G9:H25" si="0">IF(E9=0,"",SUM(E9/I9))</f>
        <v>0.875</v>
      </c>
      <c r="H9" s="21">
        <f t="shared" si="0"/>
        <v>1</v>
      </c>
      <c r="I9" s="16">
        <f>SUM(C9,E9)</f>
        <v>8</v>
      </c>
      <c r="J9" s="15">
        <f>SUM(D9,F9)</f>
        <v>32</v>
      </c>
      <c r="K9" s="13">
        <v>24</v>
      </c>
      <c r="L9" s="14">
        <v>23</v>
      </c>
      <c r="M9" s="14">
        <v>80</v>
      </c>
      <c r="N9" s="24">
        <v>124</v>
      </c>
      <c r="O9" s="20">
        <f t="shared" ref="O9:P48" si="1">IF(M9=0,"",SUM(M9/Q9))</f>
        <v>0.76923076923076927</v>
      </c>
      <c r="P9" s="21">
        <f t="shared" si="1"/>
        <v>0.84353741496598644</v>
      </c>
      <c r="Q9" s="16">
        <f>SUM(K9,M9)</f>
        <v>104</v>
      </c>
      <c r="R9" s="15">
        <f>SUM(L9,N9)</f>
        <v>147</v>
      </c>
    </row>
    <row r="10" spans="1:18" ht="13.6" x14ac:dyDescent="0.25">
      <c r="A10" s="1"/>
      <c r="B10" s="1" t="s">
        <v>3</v>
      </c>
      <c r="C10" s="7">
        <v>485</v>
      </c>
      <c r="D10" s="4">
        <v>509</v>
      </c>
      <c r="E10" s="4">
        <v>1590</v>
      </c>
      <c r="F10" s="4">
        <v>1371</v>
      </c>
      <c r="G10" s="22">
        <f t="shared" si="0"/>
        <v>0.76626506024096386</v>
      </c>
      <c r="H10" s="23">
        <f t="shared" si="0"/>
        <v>0.72925531914893615</v>
      </c>
      <c r="I10" s="17">
        <f t="shared" ref="I10:I49" si="2">SUM(C10,E10)</f>
        <v>2075</v>
      </c>
      <c r="J10" s="12">
        <f t="shared" ref="J10:J49" si="3">SUM(D10,F10)</f>
        <v>1880</v>
      </c>
      <c r="K10" s="7">
        <v>3875</v>
      </c>
      <c r="L10" s="4">
        <v>3316</v>
      </c>
      <c r="M10" s="4">
        <v>13030</v>
      </c>
      <c r="N10" s="19">
        <v>11775</v>
      </c>
      <c r="O10" s="22">
        <f t="shared" si="1"/>
        <v>0.77077787636793849</v>
      </c>
      <c r="P10" s="23">
        <f t="shared" si="1"/>
        <v>0.78026638393744618</v>
      </c>
      <c r="Q10" s="17">
        <f t="shared" ref="Q10:Q49" si="4">SUM(K10,M10)</f>
        <v>16905</v>
      </c>
      <c r="R10" s="12">
        <f t="shared" ref="R10:R49" si="5">SUM(L10,N10)</f>
        <v>15091</v>
      </c>
    </row>
    <row r="11" spans="1:18" ht="13.6" x14ac:dyDescent="0.25">
      <c r="A11" s="1"/>
      <c r="B11" s="1" t="s">
        <v>4</v>
      </c>
      <c r="C11" s="7">
        <v>292</v>
      </c>
      <c r="D11" s="4">
        <v>275</v>
      </c>
      <c r="E11" s="4">
        <v>1679</v>
      </c>
      <c r="F11" s="4">
        <v>1379</v>
      </c>
      <c r="G11" s="22">
        <f t="shared" si="0"/>
        <v>0.85185185185185186</v>
      </c>
      <c r="H11" s="23">
        <f t="shared" si="0"/>
        <v>0.83373639661426846</v>
      </c>
      <c r="I11" s="17">
        <f t="shared" si="2"/>
        <v>1971</v>
      </c>
      <c r="J11" s="12">
        <f t="shared" si="3"/>
        <v>1654</v>
      </c>
      <c r="K11" s="7">
        <v>2568</v>
      </c>
      <c r="L11" s="4">
        <v>1966</v>
      </c>
      <c r="M11" s="4">
        <v>13890</v>
      </c>
      <c r="N11" s="19">
        <v>13041</v>
      </c>
      <c r="O11" s="22">
        <f t="shared" si="1"/>
        <v>0.84396646008020415</v>
      </c>
      <c r="P11" s="23">
        <f t="shared" si="1"/>
        <v>0.86899446924768442</v>
      </c>
      <c r="Q11" s="17">
        <f t="shared" si="4"/>
        <v>16458</v>
      </c>
      <c r="R11" s="12">
        <f t="shared" si="5"/>
        <v>15007</v>
      </c>
    </row>
    <row r="12" spans="1:18" ht="13.6" x14ac:dyDescent="0.25">
      <c r="A12" s="1"/>
      <c r="B12" s="31" t="s">
        <v>47</v>
      </c>
      <c r="C12" s="7">
        <v>3</v>
      </c>
      <c r="D12" s="4">
        <v>0</v>
      </c>
      <c r="E12" s="4">
        <v>5</v>
      </c>
      <c r="F12" s="4">
        <v>0</v>
      </c>
      <c r="G12" s="22">
        <f t="shared" si="0"/>
        <v>0.625</v>
      </c>
      <c r="H12" s="23" t="str">
        <f t="shared" si="0"/>
        <v/>
      </c>
      <c r="I12" s="17">
        <f t="shared" si="2"/>
        <v>8</v>
      </c>
      <c r="J12" s="12">
        <f t="shared" si="3"/>
        <v>0</v>
      </c>
      <c r="K12" s="7">
        <v>36</v>
      </c>
      <c r="L12" s="4">
        <v>3</v>
      </c>
      <c r="M12" s="4">
        <v>30</v>
      </c>
      <c r="N12" s="19">
        <v>5</v>
      </c>
      <c r="O12" s="22">
        <f t="shared" si="1"/>
        <v>0.45454545454545453</v>
      </c>
      <c r="P12" s="23">
        <f t="shared" si="1"/>
        <v>0.625</v>
      </c>
      <c r="Q12" s="17">
        <f t="shared" si="4"/>
        <v>66</v>
      </c>
      <c r="R12" s="12">
        <f t="shared" si="5"/>
        <v>8</v>
      </c>
    </row>
    <row r="13" spans="1:18" ht="13.6" x14ac:dyDescent="0.25">
      <c r="A13" s="1"/>
      <c r="B13" s="1" t="s">
        <v>5</v>
      </c>
      <c r="C13" s="7">
        <v>14</v>
      </c>
      <c r="D13" s="4">
        <v>1</v>
      </c>
      <c r="E13" s="4">
        <v>9</v>
      </c>
      <c r="F13" s="4">
        <v>3</v>
      </c>
      <c r="G13" s="22">
        <f t="shared" si="0"/>
        <v>0.39130434782608697</v>
      </c>
      <c r="H13" s="23">
        <f t="shared" si="0"/>
        <v>0.75</v>
      </c>
      <c r="I13" s="17">
        <f t="shared" si="2"/>
        <v>23</v>
      </c>
      <c r="J13" s="12">
        <f t="shared" si="3"/>
        <v>4</v>
      </c>
      <c r="K13" s="7">
        <v>95</v>
      </c>
      <c r="L13" s="4">
        <v>319</v>
      </c>
      <c r="M13" s="4">
        <v>82</v>
      </c>
      <c r="N13" s="19">
        <v>577</v>
      </c>
      <c r="O13" s="22">
        <f t="shared" si="1"/>
        <v>0.4632768361581921</v>
      </c>
      <c r="P13" s="23">
        <f t="shared" si="1"/>
        <v>0.6439732142857143</v>
      </c>
      <c r="Q13" s="17">
        <f t="shared" si="4"/>
        <v>177</v>
      </c>
      <c r="R13" s="12">
        <f t="shared" si="5"/>
        <v>896</v>
      </c>
    </row>
    <row r="14" spans="1:18" ht="13.6" x14ac:dyDescent="0.25">
      <c r="A14" s="1"/>
      <c r="B14" s="1" t="s">
        <v>6</v>
      </c>
      <c r="C14" s="7">
        <v>0</v>
      </c>
      <c r="D14" s="4">
        <v>0</v>
      </c>
      <c r="E14" s="4">
        <v>0</v>
      </c>
      <c r="F14" s="4">
        <v>0</v>
      </c>
      <c r="G14" s="22" t="str">
        <f t="shared" si="0"/>
        <v/>
      </c>
      <c r="H14" s="23" t="str">
        <f t="shared" si="0"/>
        <v/>
      </c>
      <c r="I14" s="17">
        <f t="shared" si="2"/>
        <v>0</v>
      </c>
      <c r="J14" s="12">
        <f t="shared" si="3"/>
        <v>0</v>
      </c>
      <c r="K14" s="7">
        <v>0</v>
      </c>
      <c r="L14" s="4">
        <v>0</v>
      </c>
      <c r="M14" s="4">
        <v>0</v>
      </c>
      <c r="N14" s="19">
        <v>0</v>
      </c>
      <c r="O14" s="22" t="str">
        <f t="shared" si="1"/>
        <v/>
      </c>
      <c r="P14" s="23" t="str">
        <f t="shared" si="1"/>
        <v/>
      </c>
      <c r="Q14" s="17">
        <f t="shared" si="4"/>
        <v>0</v>
      </c>
      <c r="R14" s="12">
        <f t="shared" si="5"/>
        <v>0</v>
      </c>
    </row>
    <row r="15" spans="1:18" ht="13.6" x14ac:dyDescent="0.25">
      <c r="A15" s="1"/>
      <c r="B15" s="1" t="s">
        <v>7</v>
      </c>
      <c r="C15" s="7">
        <v>270</v>
      </c>
      <c r="D15" s="4">
        <v>331</v>
      </c>
      <c r="E15" s="4">
        <v>157</v>
      </c>
      <c r="F15" s="4">
        <v>239</v>
      </c>
      <c r="G15" s="22">
        <f t="shared" si="0"/>
        <v>0.36768149882903983</v>
      </c>
      <c r="H15" s="23">
        <f t="shared" si="0"/>
        <v>0.41929824561403511</v>
      </c>
      <c r="I15" s="17">
        <f t="shared" si="2"/>
        <v>427</v>
      </c>
      <c r="J15" s="12">
        <f t="shared" si="3"/>
        <v>570</v>
      </c>
      <c r="K15" s="7">
        <v>2266</v>
      </c>
      <c r="L15" s="4">
        <v>2305</v>
      </c>
      <c r="M15" s="4">
        <v>2173</v>
      </c>
      <c r="N15" s="19">
        <v>2408</v>
      </c>
      <c r="O15" s="22">
        <f t="shared" si="1"/>
        <v>0.4895246677179545</v>
      </c>
      <c r="P15" s="23">
        <f t="shared" si="1"/>
        <v>0.51092722257585399</v>
      </c>
      <c r="Q15" s="17">
        <f t="shared" si="4"/>
        <v>4439</v>
      </c>
      <c r="R15" s="12">
        <f t="shared" si="5"/>
        <v>4713</v>
      </c>
    </row>
    <row r="16" spans="1:18" ht="13.6" x14ac:dyDescent="0.25">
      <c r="A16" s="1"/>
      <c r="B16" s="1" t="s">
        <v>8</v>
      </c>
      <c r="C16" s="7">
        <v>283</v>
      </c>
      <c r="D16" s="4">
        <v>268</v>
      </c>
      <c r="E16" s="4">
        <v>124</v>
      </c>
      <c r="F16" s="4">
        <v>111</v>
      </c>
      <c r="G16" s="22">
        <f t="shared" si="0"/>
        <v>0.30466830466830469</v>
      </c>
      <c r="H16" s="23">
        <f t="shared" si="0"/>
        <v>0.29287598944591031</v>
      </c>
      <c r="I16" s="17">
        <f t="shared" si="2"/>
        <v>407</v>
      </c>
      <c r="J16" s="12">
        <f t="shared" si="3"/>
        <v>379</v>
      </c>
      <c r="K16" s="7">
        <v>2880</v>
      </c>
      <c r="L16" s="4">
        <v>3027</v>
      </c>
      <c r="M16" s="4">
        <v>735</v>
      </c>
      <c r="N16" s="19">
        <v>878</v>
      </c>
      <c r="O16" s="22">
        <f t="shared" si="1"/>
        <v>0.2033195020746888</v>
      </c>
      <c r="P16" s="23">
        <f t="shared" si="1"/>
        <v>0.22483994878361074</v>
      </c>
      <c r="Q16" s="17">
        <f t="shared" si="4"/>
        <v>3615</v>
      </c>
      <c r="R16" s="12">
        <f t="shared" si="5"/>
        <v>3905</v>
      </c>
    </row>
    <row r="17" spans="1:18" ht="13.6" x14ac:dyDescent="0.25">
      <c r="A17" s="1"/>
      <c r="B17" s="1" t="s">
        <v>9</v>
      </c>
      <c r="C17" s="7">
        <v>1</v>
      </c>
      <c r="D17" s="4">
        <v>0</v>
      </c>
      <c r="E17" s="4">
        <v>1</v>
      </c>
      <c r="F17" s="4">
        <v>4</v>
      </c>
      <c r="G17" s="22">
        <f t="shared" si="0"/>
        <v>0.5</v>
      </c>
      <c r="H17" s="23">
        <f t="shared" si="0"/>
        <v>1</v>
      </c>
      <c r="I17" s="17">
        <f t="shared" si="2"/>
        <v>2</v>
      </c>
      <c r="J17" s="12">
        <f t="shared" si="3"/>
        <v>4</v>
      </c>
      <c r="K17" s="7">
        <v>16</v>
      </c>
      <c r="L17" s="4">
        <v>14</v>
      </c>
      <c r="M17" s="4">
        <v>20</v>
      </c>
      <c r="N17" s="19">
        <v>37</v>
      </c>
      <c r="O17" s="22">
        <f t="shared" si="1"/>
        <v>0.55555555555555558</v>
      </c>
      <c r="P17" s="23">
        <f t="shared" si="1"/>
        <v>0.72549019607843135</v>
      </c>
      <c r="Q17" s="17">
        <f t="shared" si="4"/>
        <v>36</v>
      </c>
      <c r="R17" s="12">
        <f t="shared" si="5"/>
        <v>51</v>
      </c>
    </row>
    <row r="18" spans="1:18" ht="13.6" x14ac:dyDescent="0.25">
      <c r="A18" s="1"/>
      <c r="B18" s="1" t="s">
        <v>10</v>
      </c>
      <c r="C18" s="7">
        <v>222</v>
      </c>
      <c r="D18" s="4">
        <v>191</v>
      </c>
      <c r="E18" s="4">
        <v>209</v>
      </c>
      <c r="F18" s="4">
        <v>324</v>
      </c>
      <c r="G18" s="22">
        <f t="shared" si="0"/>
        <v>0.48491879350348027</v>
      </c>
      <c r="H18" s="23">
        <f t="shared" si="0"/>
        <v>0.62912621359223297</v>
      </c>
      <c r="I18" s="17">
        <f t="shared" si="2"/>
        <v>431</v>
      </c>
      <c r="J18" s="12">
        <f t="shared" si="3"/>
        <v>515</v>
      </c>
      <c r="K18" s="7">
        <v>3453</v>
      </c>
      <c r="L18" s="4">
        <v>2973</v>
      </c>
      <c r="M18" s="4">
        <v>2458</v>
      </c>
      <c r="N18" s="19">
        <v>2459</v>
      </c>
      <c r="O18" s="22">
        <f t="shared" si="1"/>
        <v>0.41583488411436303</v>
      </c>
      <c r="P18" s="23">
        <f t="shared" si="1"/>
        <v>0.45268777614138439</v>
      </c>
      <c r="Q18" s="17">
        <f t="shared" si="4"/>
        <v>5911</v>
      </c>
      <c r="R18" s="12">
        <f t="shared" si="5"/>
        <v>5432</v>
      </c>
    </row>
    <row r="19" spans="1:18" ht="13.6" x14ac:dyDescent="0.25">
      <c r="A19" s="1"/>
      <c r="B19" s="1" t="s">
        <v>11</v>
      </c>
      <c r="C19" s="7">
        <v>221</v>
      </c>
      <c r="D19" s="4">
        <v>239</v>
      </c>
      <c r="E19" s="4">
        <v>950</v>
      </c>
      <c r="F19" s="4">
        <v>466</v>
      </c>
      <c r="G19" s="22">
        <f t="shared" si="0"/>
        <v>0.8112724167378309</v>
      </c>
      <c r="H19" s="23">
        <f t="shared" si="0"/>
        <v>0.66099290780141839</v>
      </c>
      <c r="I19" s="17">
        <f t="shared" si="2"/>
        <v>1171</v>
      </c>
      <c r="J19" s="12">
        <f t="shared" si="3"/>
        <v>705</v>
      </c>
      <c r="K19" s="7">
        <v>2615</v>
      </c>
      <c r="L19" s="4">
        <v>3165</v>
      </c>
      <c r="M19" s="4">
        <v>7860</v>
      </c>
      <c r="N19" s="19">
        <v>6572</v>
      </c>
      <c r="O19" s="22">
        <f t="shared" si="1"/>
        <v>0.7503579952267303</v>
      </c>
      <c r="P19" s="23">
        <f t="shared" si="1"/>
        <v>0.67495121700729177</v>
      </c>
      <c r="Q19" s="17">
        <f t="shared" si="4"/>
        <v>10475</v>
      </c>
      <c r="R19" s="12">
        <f t="shared" si="5"/>
        <v>9737</v>
      </c>
    </row>
    <row r="20" spans="1:18" ht="13.6" x14ac:dyDescent="0.25">
      <c r="A20" s="1"/>
      <c r="B20" s="1" t="s">
        <v>12</v>
      </c>
      <c r="C20" s="7">
        <v>115</v>
      </c>
      <c r="D20" s="4">
        <v>139</v>
      </c>
      <c r="E20" s="4">
        <v>171</v>
      </c>
      <c r="F20" s="4">
        <v>146</v>
      </c>
      <c r="G20" s="22">
        <f t="shared" si="0"/>
        <v>0.59790209790209792</v>
      </c>
      <c r="H20" s="23">
        <f t="shared" si="0"/>
        <v>0.512280701754386</v>
      </c>
      <c r="I20" s="17">
        <f t="shared" si="2"/>
        <v>286</v>
      </c>
      <c r="J20" s="12">
        <f t="shared" si="3"/>
        <v>285</v>
      </c>
      <c r="K20" s="7">
        <v>915</v>
      </c>
      <c r="L20" s="4">
        <v>1296</v>
      </c>
      <c r="M20" s="4">
        <v>2000</v>
      </c>
      <c r="N20" s="19">
        <v>1586</v>
      </c>
      <c r="O20" s="22">
        <f t="shared" si="1"/>
        <v>0.68610634648370494</v>
      </c>
      <c r="P20" s="23">
        <f t="shared" si="1"/>
        <v>0.55031228313671066</v>
      </c>
      <c r="Q20" s="17">
        <f t="shared" si="4"/>
        <v>2915</v>
      </c>
      <c r="R20" s="12">
        <f t="shared" si="5"/>
        <v>2882</v>
      </c>
    </row>
    <row r="21" spans="1:18" ht="13.6" x14ac:dyDescent="0.25">
      <c r="A21" s="1"/>
      <c r="B21" s="1" t="s">
        <v>13</v>
      </c>
      <c r="C21" s="7">
        <v>491</v>
      </c>
      <c r="D21" s="4">
        <v>374</v>
      </c>
      <c r="E21" s="4">
        <v>239</v>
      </c>
      <c r="F21" s="4">
        <v>325</v>
      </c>
      <c r="G21" s="22">
        <f t="shared" si="0"/>
        <v>0.32739726027397259</v>
      </c>
      <c r="H21" s="23">
        <f t="shared" si="0"/>
        <v>0.46494992846924177</v>
      </c>
      <c r="I21" s="17">
        <f t="shared" si="2"/>
        <v>730</v>
      </c>
      <c r="J21" s="12">
        <f t="shared" si="3"/>
        <v>699</v>
      </c>
      <c r="K21" s="7">
        <v>3870</v>
      </c>
      <c r="L21" s="4">
        <v>3645</v>
      </c>
      <c r="M21" s="4">
        <v>3879</v>
      </c>
      <c r="N21" s="19">
        <v>4874</v>
      </c>
      <c r="O21" s="22">
        <f t="shared" si="1"/>
        <v>0.50058072009291521</v>
      </c>
      <c r="P21" s="23">
        <f t="shared" si="1"/>
        <v>0.57213287944594438</v>
      </c>
      <c r="Q21" s="17">
        <f t="shared" si="4"/>
        <v>7749</v>
      </c>
      <c r="R21" s="12">
        <f t="shared" si="5"/>
        <v>8519</v>
      </c>
    </row>
    <row r="22" spans="1:18" ht="13.6" x14ac:dyDescent="0.25">
      <c r="A22" s="1"/>
      <c r="B22" s="1" t="s">
        <v>14</v>
      </c>
      <c r="C22" s="7">
        <v>0</v>
      </c>
      <c r="D22" s="4">
        <v>2</v>
      </c>
      <c r="E22" s="4">
        <v>0</v>
      </c>
      <c r="F22" s="4">
        <v>0</v>
      </c>
      <c r="G22" s="22" t="str">
        <f t="shared" si="0"/>
        <v/>
      </c>
      <c r="H22" s="23" t="str">
        <f t="shared" si="0"/>
        <v/>
      </c>
      <c r="I22" s="17">
        <f t="shared" si="2"/>
        <v>0</v>
      </c>
      <c r="J22" s="12">
        <f t="shared" si="3"/>
        <v>2</v>
      </c>
      <c r="K22" s="7">
        <v>22</v>
      </c>
      <c r="L22" s="4">
        <v>28</v>
      </c>
      <c r="M22" s="4">
        <v>9</v>
      </c>
      <c r="N22" s="19">
        <v>8</v>
      </c>
      <c r="O22" s="22">
        <f t="shared" si="1"/>
        <v>0.29032258064516131</v>
      </c>
      <c r="P22" s="23">
        <f t="shared" si="1"/>
        <v>0.22222222222222221</v>
      </c>
      <c r="Q22" s="17">
        <f t="shared" si="4"/>
        <v>31</v>
      </c>
      <c r="R22" s="12">
        <f t="shared" si="5"/>
        <v>36</v>
      </c>
    </row>
    <row r="23" spans="1:18" ht="13.6" x14ac:dyDescent="0.25">
      <c r="A23" s="1"/>
      <c r="B23" s="1" t="s">
        <v>15</v>
      </c>
      <c r="C23" s="7">
        <v>2</v>
      </c>
      <c r="D23" s="4">
        <v>2</v>
      </c>
      <c r="E23" s="4">
        <v>8</v>
      </c>
      <c r="F23" s="4">
        <v>8</v>
      </c>
      <c r="G23" s="22">
        <f t="shared" si="0"/>
        <v>0.8</v>
      </c>
      <c r="H23" s="23">
        <f t="shared" si="0"/>
        <v>0.8</v>
      </c>
      <c r="I23" s="17">
        <f t="shared" si="2"/>
        <v>10</v>
      </c>
      <c r="J23" s="12">
        <f t="shared" si="3"/>
        <v>10</v>
      </c>
      <c r="K23" s="7">
        <v>47</v>
      </c>
      <c r="L23" s="4">
        <v>39</v>
      </c>
      <c r="M23" s="4">
        <v>91</v>
      </c>
      <c r="N23" s="19">
        <v>110</v>
      </c>
      <c r="O23" s="22">
        <f t="shared" si="1"/>
        <v>0.65942028985507251</v>
      </c>
      <c r="P23" s="23">
        <f t="shared" si="1"/>
        <v>0.73825503355704702</v>
      </c>
      <c r="Q23" s="17">
        <f t="shared" si="4"/>
        <v>138</v>
      </c>
      <c r="R23" s="12">
        <f t="shared" si="5"/>
        <v>149</v>
      </c>
    </row>
    <row r="24" spans="1:18" ht="13.6" x14ac:dyDescent="0.25">
      <c r="A24" s="1"/>
      <c r="B24" s="1" t="s">
        <v>16</v>
      </c>
      <c r="C24" s="7">
        <v>25</v>
      </c>
      <c r="D24" s="4">
        <v>7</v>
      </c>
      <c r="E24" s="4">
        <v>117</v>
      </c>
      <c r="F24" s="4">
        <v>42</v>
      </c>
      <c r="G24" s="22">
        <f t="shared" si="0"/>
        <v>0.823943661971831</v>
      </c>
      <c r="H24" s="23">
        <f t="shared" si="0"/>
        <v>0.8571428571428571</v>
      </c>
      <c r="I24" s="17">
        <f t="shared" si="2"/>
        <v>142</v>
      </c>
      <c r="J24" s="12">
        <f t="shared" si="3"/>
        <v>49</v>
      </c>
      <c r="K24" s="7">
        <v>195</v>
      </c>
      <c r="L24" s="4">
        <v>74</v>
      </c>
      <c r="M24" s="4">
        <v>831</v>
      </c>
      <c r="N24" s="19">
        <v>502</v>
      </c>
      <c r="O24" s="22">
        <f t="shared" si="1"/>
        <v>0.8099415204678363</v>
      </c>
      <c r="P24" s="23">
        <f t="shared" si="1"/>
        <v>0.87152777777777779</v>
      </c>
      <c r="Q24" s="17">
        <f t="shared" si="4"/>
        <v>1026</v>
      </c>
      <c r="R24" s="12">
        <f t="shared" si="5"/>
        <v>576</v>
      </c>
    </row>
    <row r="25" spans="1:18" ht="13.6" x14ac:dyDescent="0.25">
      <c r="A25" s="1"/>
      <c r="B25" s="1" t="s">
        <v>17</v>
      </c>
      <c r="C25" s="7">
        <v>1049</v>
      </c>
      <c r="D25" s="4">
        <v>1054</v>
      </c>
      <c r="E25" s="4">
        <v>783</v>
      </c>
      <c r="F25" s="4">
        <v>581</v>
      </c>
      <c r="G25" s="22">
        <f t="shared" si="0"/>
        <v>0.42740174672489084</v>
      </c>
      <c r="H25" s="23">
        <f t="shared" si="0"/>
        <v>0.35535168195718653</v>
      </c>
      <c r="I25" s="17">
        <f t="shared" si="2"/>
        <v>1832</v>
      </c>
      <c r="J25" s="12">
        <f t="shared" si="3"/>
        <v>1635</v>
      </c>
      <c r="K25" s="7">
        <v>9383</v>
      </c>
      <c r="L25" s="4">
        <v>7783</v>
      </c>
      <c r="M25" s="4">
        <v>5779</v>
      </c>
      <c r="N25" s="19">
        <v>5828</v>
      </c>
      <c r="O25" s="22">
        <f t="shared" si="1"/>
        <v>0.38115024403113046</v>
      </c>
      <c r="P25" s="23">
        <f t="shared" si="1"/>
        <v>0.42818308720887516</v>
      </c>
      <c r="Q25" s="17">
        <f t="shared" si="4"/>
        <v>15162</v>
      </c>
      <c r="R25" s="12">
        <f t="shared" si="5"/>
        <v>13611</v>
      </c>
    </row>
    <row r="26" spans="1:18" ht="13.6" x14ac:dyDescent="0.25">
      <c r="A26" s="1"/>
      <c r="B26" s="1" t="s">
        <v>18</v>
      </c>
      <c r="C26" s="7">
        <v>0</v>
      </c>
      <c r="D26" s="4">
        <v>0</v>
      </c>
      <c r="E26" s="4">
        <v>1</v>
      </c>
      <c r="F26" s="4">
        <v>0</v>
      </c>
      <c r="G26" s="22">
        <f t="shared" ref="G26:H47" si="6">IF(E26=0,"",SUM(E26/I26))</f>
        <v>1</v>
      </c>
      <c r="H26" s="23" t="str">
        <f t="shared" si="6"/>
        <v/>
      </c>
      <c r="I26" s="17">
        <f t="shared" si="2"/>
        <v>1</v>
      </c>
      <c r="J26" s="12">
        <f t="shared" si="3"/>
        <v>0</v>
      </c>
      <c r="K26" s="7">
        <v>4</v>
      </c>
      <c r="L26" s="4">
        <v>2</v>
      </c>
      <c r="M26" s="4">
        <v>13</v>
      </c>
      <c r="N26" s="19">
        <v>2</v>
      </c>
      <c r="O26" s="22">
        <f t="shared" si="1"/>
        <v>0.76470588235294112</v>
      </c>
      <c r="P26" s="23">
        <f t="shared" si="1"/>
        <v>0.5</v>
      </c>
      <c r="Q26" s="17">
        <f t="shared" si="4"/>
        <v>17</v>
      </c>
      <c r="R26" s="12">
        <f t="shared" si="5"/>
        <v>4</v>
      </c>
    </row>
    <row r="27" spans="1:18" ht="13.6" x14ac:dyDescent="0.25">
      <c r="A27" s="1"/>
      <c r="B27" s="31" t="s">
        <v>46</v>
      </c>
      <c r="C27" s="7">
        <v>2</v>
      </c>
      <c r="D27" s="4">
        <v>4</v>
      </c>
      <c r="E27" s="4">
        <v>19</v>
      </c>
      <c r="F27" s="4">
        <v>10</v>
      </c>
      <c r="G27" s="22">
        <f t="shared" si="6"/>
        <v>0.90476190476190477</v>
      </c>
      <c r="H27" s="23">
        <f t="shared" si="6"/>
        <v>0.7142857142857143</v>
      </c>
      <c r="I27" s="17">
        <f>SUM(C27,E27)</f>
        <v>21</v>
      </c>
      <c r="J27" s="12">
        <f>SUM(D27,F27)</f>
        <v>14</v>
      </c>
      <c r="K27" s="7">
        <v>39</v>
      </c>
      <c r="L27" s="4">
        <v>27</v>
      </c>
      <c r="M27" s="4">
        <v>199</v>
      </c>
      <c r="N27" s="19">
        <v>247</v>
      </c>
      <c r="O27" s="22">
        <f t="shared" si="1"/>
        <v>0.83613445378151263</v>
      </c>
      <c r="P27" s="23">
        <f t="shared" si="1"/>
        <v>0.90145985401459849</v>
      </c>
      <c r="Q27" s="17">
        <f>SUM(K27,M27)</f>
        <v>238</v>
      </c>
      <c r="R27" s="12">
        <f>SUM(L27,N27)</f>
        <v>274</v>
      </c>
    </row>
    <row r="28" spans="1:18" ht="13.6" x14ac:dyDescent="0.25">
      <c r="A28" s="1"/>
      <c r="B28" s="1" t="s">
        <v>19</v>
      </c>
      <c r="C28" s="7">
        <v>22</v>
      </c>
      <c r="D28" s="4">
        <v>22</v>
      </c>
      <c r="E28" s="4">
        <v>58</v>
      </c>
      <c r="F28" s="4">
        <v>60</v>
      </c>
      <c r="G28" s="22">
        <f t="shared" si="6"/>
        <v>0.72499999999999998</v>
      </c>
      <c r="H28" s="23">
        <f t="shared" si="6"/>
        <v>0.73170731707317072</v>
      </c>
      <c r="I28" s="17">
        <f t="shared" si="2"/>
        <v>80</v>
      </c>
      <c r="J28" s="12">
        <f t="shared" si="3"/>
        <v>82</v>
      </c>
      <c r="K28" s="7">
        <v>194</v>
      </c>
      <c r="L28" s="4">
        <v>245</v>
      </c>
      <c r="M28" s="4">
        <v>588</v>
      </c>
      <c r="N28" s="19">
        <v>674</v>
      </c>
      <c r="O28" s="22">
        <f t="shared" si="1"/>
        <v>0.75191815856777489</v>
      </c>
      <c r="P28" s="23">
        <f t="shared" si="1"/>
        <v>0.73340587595212192</v>
      </c>
      <c r="Q28" s="17">
        <f t="shared" si="4"/>
        <v>782</v>
      </c>
      <c r="R28" s="12">
        <f t="shared" si="5"/>
        <v>919</v>
      </c>
    </row>
    <row r="29" spans="1:18" ht="13.6" x14ac:dyDescent="0.25">
      <c r="A29" s="1"/>
      <c r="B29" s="1" t="s">
        <v>20</v>
      </c>
      <c r="C29" s="7">
        <v>24</v>
      </c>
      <c r="D29" s="4">
        <v>27</v>
      </c>
      <c r="E29" s="4">
        <v>140</v>
      </c>
      <c r="F29" s="4">
        <v>130</v>
      </c>
      <c r="G29" s="22">
        <f t="shared" si="6"/>
        <v>0.85365853658536583</v>
      </c>
      <c r="H29" s="23">
        <f t="shared" si="6"/>
        <v>0.82802547770700641</v>
      </c>
      <c r="I29" s="17">
        <f t="shared" si="2"/>
        <v>164</v>
      </c>
      <c r="J29" s="12">
        <f t="shared" si="3"/>
        <v>157</v>
      </c>
      <c r="K29" s="7">
        <v>231</v>
      </c>
      <c r="L29" s="4">
        <v>126</v>
      </c>
      <c r="M29" s="4">
        <v>993</v>
      </c>
      <c r="N29" s="19">
        <v>628</v>
      </c>
      <c r="O29" s="22">
        <f t="shared" si="1"/>
        <v>0.81127450980392157</v>
      </c>
      <c r="P29" s="23">
        <f t="shared" si="1"/>
        <v>0.83289124668435011</v>
      </c>
      <c r="Q29" s="17">
        <f t="shared" si="4"/>
        <v>1224</v>
      </c>
      <c r="R29" s="12">
        <f t="shared" si="5"/>
        <v>754</v>
      </c>
    </row>
    <row r="30" spans="1:18" ht="13.6" x14ac:dyDescent="0.25">
      <c r="A30" s="1"/>
      <c r="B30" s="1" t="s">
        <v>21</v>
      </c>
      <c r="C30" s="7">
        <v>434</v>
      </c>
      <c r="D30" s="4">
        <v>258</v>
      </c>
      <c r="E30" s="4">
        <v>161</v>
      </c>
      <c r="F30" s="4">
        <v>153</v>
      </c>
      <c r="G30" s="22">
        <f t="shared" si="6"/>
        <v>0.27058823529411763</v>
      </c>
      <c r="H30" s="23">
        <f t="shared" si="6"/>
        <v>0.37226277372262773</v>
      </c>
      <c r="I30" s="17">
        <f t="shared" si="2"/>
        <v>595</v>
      </c>
      <c r="J30" s="12">
        <f t="shared" si="3"/>
        <v>411</v>
      </c>
      <c r="K30" s="7">
        <v>2867</v>
      </c>
      <c r="L30" s="4">
        <v>2433</v>
      </c>
      <c r="M30" s="4">
        <v>1604</v>
      </c>
      <c r="N30" s="19">
        <v>1278</v>
      </c>
      <c r="O30" s="22">
        <f t="shared" si="1"/>
        <v>0.35875643032878551</v>
      </c>
      <c r="P30" s="23">
        <f t="shared" si="1"/>
        <v>0.34438156831042843</v>
      </c>
      <c r="Q30" s="17">
        <f t="shared" si="4"/>
        <v>4471</v>
      </c>
      <c r="R30" s="12">
        <f t="shared" si="5"/>
        <v>3711</v>
      </c>
    </row>
    <row r="31" spans="1:18" ht="13.6" x14ac:dyDescent="0.25">
      <c r="A31" s="1"/>
      <c r="B31" s="1" t="s">
        <v>22</v>
      </c>
      <c r="C31" s="7">
        <v>311</v>
      </c>
      <c r="D31" s="4">
        <v>199</v>
      </c>
      <c r="E31" s="4">
        <v>880</v>
      </c>
      <c r="F31" s="4">
        <v>744</v>
      </c>
      <c r="G31" s="22">
        <f t="shared" si="6"/>
        <v>0.73887489504617965</v>
      </c>
      <c r="H31" s="23">
        <f t="shared" si="6"/>
        <v>0.78897136797454936</v>
      </c>
      <c r="I31" s="17">
        <f t="shared" si="2"/>
        <v>1191</v>
      </c>
      <c r="J31" s="12">
        <f t="shared" si="3"/>
        <v>943</v>
      </c>
      <c r="K31" s="7">
        <v>2911</v>
      </c>
      <c r="L31" s="4">
        <v>2504</v>
      </c>
      <c r="M31" s="4">
        <v>8405</v>
      </c>
      <c r="N31" s="19">
        <v>7094</v>
      </c>
      <c r="O31" s="22">
        <f t="shared" si="1"/>
        <v>0.74275362318840576</v>
      </c>
      <c r="P31" s="23">
        <f t="shared" si="1"/>
        <v>0.73911231506563868</v>
      </c>
      <c r="Q31" s="17">
        <f t="shared" si="4"/>
        <v>11316</v>
      </c>
      <c r="R31" s="12">
        <f t="shared" si="5"/>
        <v>9598</v>
      </c>
    </row>
    <row r="32" spans="1:18" ht="13.6" x14ac:dyDescent="0.25">
      <c r="A32" s="1"/>
      <c r="B32" s="1" t="s">
        <v>23</v>
      </c>
      <c r="C32" s="7">
        <v>128</v>
      </c>
      <c r="D32" s="4">
        <v>48</v>
      </c>
      <c r="E32" s="4">
        <v>255</v>
      </c>
      <c r="F32" s="4">
        <v>104</v>
      </c>
      <c r="G32" s="22">
        <f t="shared" si="6"/>
        <v>0.66579634464751958</v>
      </c>
      <c r="H32" s="23">
        <f t="shared" si="6"/>
        <v>0.68421052631578949</v>
      </c>
      <c r="I32" s="17">
        <f t="shared" si="2"/>
        <v>383</v>
      </c>
      <c r="J32" s="12">
        <f t="shared" si="3"/>
        <v>152</v>
      </c>
      <c r="K32" s="7">
        <v>935</v>
      </c>
      <c r="L32" s="4">
        <v>476</v>
      </c>
      <c r="M32" s="4">
        <v>1529</v>
      </c>
      <c r="N32" s="19">
        <v>862</v>
      </c>
      <c r="O32" s="22">
        <f t="shared" si="1"/>
        <v>0.6205357142857143</v>
      </c>
      <c r="P32" s="23">
        <f t="shared" si="1"/>
        <v>0.64424514200298955</v>
      </c>
      <c r="Q32" s="17">
        <f t="shared" si="4"/>
        <v>2464</v>
      </c>
      <c r="R32" s="12">
        <f t="shared" si="5"/>
        <v>1338</v>
      </c>
    </row>
    <row r="33" spans="1:18" ht="13.6" x14ac:dyDescent="0.25">
      <c r="A33" s="1"/>
      <c r="B33" s="1" t="s">
        <v>24</v>
      </c>
      <c r="C33" s="7">
        <v>221</v>
      </c>
      <c r="D33" s="4">
        <v>193</v>
      </c>
      <c r="E33" s="4">
        <v>361</v>
      </c>
      <c r="F33" s="4">
        <v>375</v>
      </c>
      <c r="G33" s="22">
        <f t="shared" si="6"/>
        <v>0.6202749140893471</v>
      </c>
      <c r="H33" s="23">
        <f t="shared" si="6"/>
        <v>0.66021126760563376</v>
      </c>
      <c r="I33" s="17">
        <f t="shared" si="2"/>
        <v>582</v>
      </c>
      <c r="J33" s="12">
        <f t="shared" si="3"/>
        <v>568</v>
      </c>
      <c r="K33" s="7">
        <v>1757</v>
      </c>
      <c r="L33" s="4">
        <v>1588</v>
      </c>
      <c r="M33" s="4">
        <v>2706</v>
      </c>
      <c r="N33" s="19">
        <v>2838</v>
      </c>
      <c r="O33" s="22">
        <f t="shared" si="1"/>
        <v>0.60631861976249157</v>
      </c>
      <c r="P33" s="23">
        <f t="shared" si="1"/>
        <v>0.64121102575689115</v>
      </c>
      <c r="Q33" s="17">
        <f t="shared" si="4"/>
        <v>4463</v>
      </c>
      <c r="R33" s="12">
        <f t="shared" si="5"/>
        <v>4426</v>
      </c>
    </row>
    <row r="34" spans="1:18" ht="13.6" x14ac:dyDescent="0.25">
      <c r="A34" s="1"/>
      <c r="B34" s="1" t="s">
        <v>25</v>
      </c>
      <c r="C34" s="7">
        <v>522</v>
      </c>
      <c r="D34" s="4">
        <v>450</v>
      </c>
      <c r="E34" s="4">
        <v>261</v>
      </c>
      <c r="F34" s="4">
        <v>334</v>
      </c>
      <c r="G34" s="22">
        <f t="shared" si="6"/>
        <v>0.33333333333333331</v>
      </c>
      <c r="H34" s="23">
        <f t="shared" si="6"/>
        <v>0.42602040816326531</v>
      </c>
      <c r="I34" s="17">
        <f t="shared" si="2"/>
        <v>783</v>
      </c>
      <c r="J34" s="12">
        <f t="shared" si="3"/>
        <v>784</v>
      </c>
      <c r="K34" s="7">
        <v>5498</v>
      </c>
      <c r="L34" s="4">
        <v>3755</v>
      </c>
      <c r="M34" s="4">
        <v>3682</v>
      </c>
      <c r="N34" s="19">
        <v>2949</v>
      </c>
      <c r="O34" s="22">
        <f t="shared" si="1"/>
        <v>0.40108932461873636</v>
      </c>
      <c r="P34" s="23">
        <f t="shared" si="1"/>
        <v>0.43988663484486873</v>
      </c>
      <c r="Q34" s="17">
        <f t="shared" si="4"/>
        <v>9180</v>
      </c>
      <c r="R34" s="12">
        <f t="shared" si="5"/>
        <v>6704</v>
      </c>
    </row>
    <row r="35" spans="1:18" ht="13.6" x14ac:dyDescent="0.25">
      <c r="A35" s="1"/>
      <c r="B35" s="1" t="s">
        <v>26</v>
      </c>
      <c r="C35" s="7">
        <v>150</v>
      </c>
      <c r="D35" s="4">
        <v>187</v>
      </c>
      <c r="E35" s="4">
        <v>387</v>
      </c>
      <c r="F35" s="4">
        <v>281</v>
      </c>
      <c r="G35" s="22">
        <f t="shared" si="6"/>
        <v>0.72067039106145248</v>
      </c>
      <c r="H35" s="23">
        <f t="shared" si="6"/>
        <v>0.6004273504273504</v>
      </c>
      <c r="I35" s="17">
        <f t="shared" si="2"/>
        <v>537</v>
      </c>
      <c r="J35" s="12">
        <f t="shared" si="3"/>
        <v>468</v>
      </c>
      <c r="K35" s="7">
        <v>1702</v>
      </c>
      <c r="L35" s="4">
        <v>2382</v>
      </c>
      <c r="M35" s="4">
        <v>3854</v>
      </c>
      <c r="N35" s="19">
        <v>2525</v>
      </c>
      <c r="O35" s="22">
        <f t="shared" si="1"/>
        <v>0.6936645068394528</v>
      </c>
      <c r="P35" s="23">
        <f t="shared" si="1"/>
        <v>0.51457102099042185</v>
      </c>
      <c r="Q35" s="17">
        <f t="shared" si="4"/>
        <v>5556</v>
      </c>
      <c r="R35" s="12">
        <f t="shared" si="5"/>
        <v>4907</v>
      </c>
    </row>
    <row r="36" spans="1:18" ht="13.6" x14ac:dyDescent="0.25">
      <c r="A36" s="1"/>
      <c r="B36" s="1" t="s">
        <v>27</v>
      </c>
      <c r="C36" s="7">
        <v>457</v>
      </c>
      <c r="D36" s="4">
        <v>427</v>
      </c>
      <c r="E36" s="4">
        <v>405</v>
      </c>
      <c r="F36" s="4">
        <v>294</v>
      </c>
      <c r="G36" s="22">
        <f t="shared" si="6"/>
        <v>0.46983758700696054</v>
      </c>
      <c r="H36" s="23">
        <f t="shared" si="6"/>
        <v>0.40776699029126212</v>
      </c>
      <c r="I36" s="17">
        <f t="shared" si="2"/>
        <v>862</v>
      </c>
      <c r="J36" s="12">
        <f t="shared" si="3"/>
        <v>721</v>
      </c>
      <c r="K36" s="7">
        <v>4305</v>
      </c>
      <c r="L36" s="4">
        <v>2398</v>
      </c>
      <c r="M36" s="4">
        <v>3379</v>
      </c>
      <c r="N36" s="19">
        <v>3484</v>
      </c>
      <c r="O36" s="22">
        <f t="shared" si="1"/>
        <v>0.43974492451847996</v>
      </c>
      <c r="P36" s="23">
        <f t="shared" si="1"/>
        <v>0.59231553893233591</v>
      </c>
      <c r="Q36" s="17">
        <f t="shared" si="4"/>
        <v>7684</v>
      </c>
      <c r="R36" s="12">
        <f t="shared" si="5"/>
        <v>5882</v>
      </c>
    </row>
    <row r="37" spans="1:18" ht="13.6" x14ac:dyDescent="0.25">
      <c r="A37" s="1"/>
      <c r="B37" s="1" t="s">
        <v>28</v>
      </c>
      <c r="C37" s="7">
        <v>47</v>
      </c>
      <c r="D37" s="4">
        <v>26</v>
      </c>
      <c r="E37" s="4">
        <v>34</v>
      </c>
      <c r="F37" s="4">
        <v>43</v>
      </c>
      <c r="G37" s="22">
        <f t="shared" si="6"/>
        <v>0.41975308641975306</v>
      </c>
      <c r="H37" s="23">
        <f t="shared" si="6"/>
        <v>0.62318840579710144</v>
      </c>
      <c r="I37" s="17">
        <f t="shared" si="2"/>
        <v>81</v>
      </c>
      <c r="J37" s="12">
        <f t="shared" si="3"/>
        <v>69</v>
      </c>
      <c r="K37" s="7">
        <v>589</v>
      </c>
      <c r="L37" s="4">
        <v>325</v>
      </c>
      <c r="M37" s="4">
        <v>512</v>
      </c>
      <c r="N37" s="19">
        <v>360</v>
      </c>
      <c r="O37" s="22">
        <f t="shared" si="1"/>
        <v>0.46503178928247046</v>
      </c>
      <c r="P37" s="23">
        <f t="shared" si="1"/>
        <v>0.52554744525547448</v>
      </c>
      <c r="Q37" s="17">
        <f t="shared" si="4"/>
        <v>1101</v>
      </c>
      <c r="R37" s="12">
        <f t="shared" si="5"/>
        <v>685</v>
      </c>
    </row>
    <row r="38" spans="1:18" ht="13.6" x14ac:dyDescent="0.25">
      <c r="A38" s="1"/>
      <c r="B38" s="1" t="s">
        <v>29</v>
      </c>
      <c r="C38" s="7">
        <v>289</v>
      </c>
      <c r="D38" s="4">
        <v>398</v>
      </c>
      <c r="E38" s="4">
        <v>496</v>
      </c>
      <c r="F38" s="4">
        <v>409</v>
      </c>
      <c r="G38" s="22">
        <f t="shared" si="6"/>
        <v>0.63184713375796175</v>
      </c>
      <c r="H38" s="23">
        <f t="shared" si="6"/>
        <v>0.50681536555142503</v>
      </c>
      <c r="I38" s="17">
        <f t="shared" si="2"/>
        <v>785</v>
      </c>
      <c r="J38" s="12">
        <f t="shared" si="3"/>
        <v>807</v>
      </c>
      <c r="K38" s="7">
        <v>4467</v>
      </c>
      <c r="L38" s="4">
        <v>4619</v>
      </c>
      <c r="M38" s="4">
        <v>4340</v>
      </c>
      <c r="N38" s="19">
        <v>3642</v>
      </c>
      <c r="O38" s="22">
        <f t="shared" si="1"/>
        <v>0.49278982627455431</v>
      </c>
      <c r="P38" s="23">
        <f t="shared" si="1"/>
        <v>0.44086672315700276</v>
      </c>
      <c r="Q38" s="17">
        <f t="shared" si="4"/>
        <v>8807</v>
      </c>
      <c r="R38" s="12">
        <f t="shared" si="5"/>
        <v>8261</v>
      </c>
    </row>
    <row r="39" spans="1:18" ht="13.6" x14ac:dyDescent="0.25">
      <c r="A39" s="1"/>
      <c r="B39" s="1" t="s">
        <v>30</v>
      </c>
      <c r="C39" s="7">
        <v>0</v>
      </c>
      <c r="D39" s="4">
        <v>7</v>
      </c>
      <c r="E39" s="4">
        <v>7</v>
      </c>
      <c r="F39" s="4">
        <v>98</v>
      </c>
      <c r="G39" s="22">
        <f t="shared" si="6"/>
        <v>1</v>
      </c>
      <c r="H39" s="23">
        <f t="shared" si="6"/>
        <v>0.93333333333333335</v>
      </c>
      <c r="I39" s="17">
        <f t="shared" si="2"/>
        <v>7</v>
      </c>
      <c r="J39" s="12">
        <f t="shared" si="3"/>
        <v>105</v>
      </c>
      <c r="K39" s="7">
        <v>113</v>
      </c>
      <c r="L39" s="4">
        <v>30</v>
      </c>
      <c r="M39" s="4">
        <v>15</v>
      </c>
      <c r="N39" s="19">
        <v>225</v>
      </c>
      <c r="O39" s="22">
        <f t="shared" si="1"/>
        <v>0.1171875</v>
      </c>
      <c r="P39" s="23">
        <f t="shared" si="1"/>
        <v>0.88235294117647056</v>
      </c>
      <c r="Q39" s="17">
        <f t="shared" si="4"/>
        <v>128</v>
      </c>
      <c r="R39" s="12">
        <f t="shared" si="5"/>
        <v>255</v>
      </c>
    </row>
    <row r="40" spans="1:18" ht="13.6" x14ac:dyDescent="0.25">
      <c r="A40" s="1"/>
      <c r="B40" s="1" t="s">
        <v>31</v>
      </c>
      <c r="C40" s="7">
        <v>278</v>
      </c>
      <c r="D40" s="4">
        <v>202</v>
      </c>
      <c r="E40" s="4">
        <v>82</v>
      </c>
      <c r="F40" s="4">
        <v>135</v>
      </c>
      <c r="G40" s="22">
        <f t="shared" si="6"/>
        <v>0.22777777777777777</v>
      </c>
      <c r="H40" s="23">
        <f t="shared" si="6"/>
        <v>0.40059347181008903</v>
      </c>
      <c r="I40" s="17">
        <f t="shared" si="2"/>
        <v>360</v>
      </c>
      <c r="J40" s="12">
        <f t="shared" si="3"/>
        <v>337</v>
      </c>
      <c r="K40" s="7">
        <v>2086</v>
      </c>
      <c r="L40" s="4">
        <v>1302</v>
      </c>
      <c r="M40" s="4">
        <v>1302</v>
      </c>
      <c r="N40" s="19">
        <v>1325</v>
      </c>
      <c r="O40" s="22">
        <f t="shared" si="1"/>
        <v>0.38429752066115702</v>
      </c>
      <c r="P40" s="23">
        <f t="shared" si="1"/>
        <v>0.50437761705367334</v>
      </c>
      <c r="Q40" s="17">
        <f t="shared" si="4"/>
        <v>3388</v>
      </c>
      <c r="R40" s="12">
        <f t="shared" si="5"/>
        <v>2627</v>
      </c>
    </row>
    <row r="41" spans="1:18" ht="13.6" x14ac:dyDescent="0.25">
      <c r="A41" s="1"/>
      <c r="B41" s="1" t="s">
        <v>32</v>
      </c>
      <c r="C41" s="7">
        <v>687</v>
      </c>
      <c r="D41" s="4">
        <v>543</v>
      </c>
      <c r="E41" s="4">
        <v>611</v>
      </c>
      <c r="F41" s="4">
        <v>764</v>
      </c>
      <c r="G41" s="22">
        <f t="shared" si="6"/>
        <v>0.47072419106317409</v>
      </c>
      <c r="H41" s="23">
        <f t="shared" si="6"/>
        <v>0.58454475899005354</v>
      </c>
      <c r="I41" s="17">
        <f t="shared" si="2"/>
        <v>1298</v>
      </c>
      <c r="J41" s="12">
        <f t="shared" si="3"/>
        <v>1307</v>
      </c>
      <c r="K41" s="7">
        <v>5613</v>
      </c>
      <c r="L41" s="4">
        <v>5020</v>
      </c>
      <c r="M41" s="4">
        <v>6971</v>
      </c>
      <c r="N41" s="19">
        <v>6215</v>
      </c>
      <c r="O41" s="22">
        <f t="shared" si="1"/>
        <v>0.55395740623013345</v>
      </c>
      <c r="P41" s="23">
        <f t="shared" si="1"/>
        <v>0.55318202047174014</v>
      </c>
      <c r="Q41" s="17">
        <f t="shared" si="4"/>
        <v>12584</v>
      </c>
      <c r="R41" s="12">
        <f t="shared" si="5"/>
        <v>11235</v>
      </c>
    </row>
    <row r="42" spans="1:18" ht="13.6" x14ac:dyDescent="0.25">
      <c r="A42" s="1"/>
      <c r="B42" s="1" t="s">
        <v>33</v>
      </c>
      <c r="C42" s="7">
        <v>3</v>
      </c>
      <c r="D42" s="4">
        <v>2</v>
      </c>
      <c r="E42" s="4">
        <v>2</v>
      </c>
      <c r="F42" s="4">
        <v>0</v>
      </c>
      <c r="G42" s="22">
        <f t="shared" si="6"/>
        <v>0.4</v>
      </c>
      <c r="H42" s="23" t="str">
        <f t="shared" si="6"/>
        <v/>
      </c>
      <c r="I42" s="17">
        <f t="shared" si="2"/>
        <v>5</v>
      </c>
      <c r="J42" s="12">
        <f t="shared" si="3"/>
        <v>2</v>
      </c>
      <c r="K42" s="7">
        <v>46</v>
      </c>
      <c r="L42" s="4">
        <v>6</v>
      </c>
      <c r="M42" s="4">
        <v>180</v>
      </c>
      <c r="N42" s="19">
        <v>11</v>
      </c>
      <c r="O42" s="22">
        <f t="shared" si="1"/>
        <v>0.79646017699115046</v>
      </c>
      <c r="P42" s="23">
        <f t="shared" si="1"/>
        <v>0.6470588235294118</v>
      </c>
      <c r="Q42" s="17">
        <f t="shared" si="4"/>
        <v>226</v>
      </c>
      <c r="R42" s="12">
        <f t="shared" si="5"/>
        <v>17</v>
      </c>
    </row>
    <row r="43" spans="1:18" ht="13.6" x14ac:dyDescent="0.25">
      <c r="A43" s="1"/>
      <c r="B43" s="1" t="s">
        <v>34</v>
      </c>
      <c r="C43" s="7">
        <v>315</v>
      </c>
      <c r="D43" s="4">
        <v>209</v>
      </c>
      <c r="E43" s="4">
        <v>208</v>
      </c>
      <c r="F43" s="4">
        <v>211</v>
      </c>
      <c r="G43" s="22">
        <f t="shared" si="6"/>
        <v>0.39770554493307841</v>
      </c>
      <c r="H43" s="23">
        <f t="shared" si="6"/>
        <v>0.50238095238095237</v>
      </c>
      <c r="I43" s="17">
        <f t="shared" si="2"/>
        <v>523</v>
      </c>
      <c r="J43" s="12">
        <f t="shared" si="3"/>
        <v>420</v>
      </c>
      <c r="K43" s="7">
        <v>2454</v>
      </c>
      <c r="L43" s="4">
        <v>1976</v>
      </c>
      <c r="M43" s="4">
        <v>1982</v>
      </c>
      <c r="N43" s="19">
        <v>1637</v>
      </c>
      <c r="O43" s="22">
        <f t="shared" si="1"/>
        <v>0.44679891794409377</v>
      </c>
      <c r="P43" s="23">
        <f t="shared" si="1"/>
        <v>0.45308607805148077</v>
      </c>
      <c r="Q43" s="17">
        <f t="shared" si="4"/>
        <v>4436</v>
      </c>
      <c r="R43" s="12">
        <f t="shared" si="5"/>
        <v>3613</v>
      </c>
    </row>
    <row r="44" spans="1:18" ht="13.6" x14ac:dyDescent="0.25">
      <c r="A44" s="1"/>
      <c r="B44" s="1" t="s">
        <v>35</v>
      </c>
      <c r="C44" s="7">
        <v>194</v>
      </c>
      <c r="D44" s="4">
        <v>162</v>
      </c>
      <c r="E44" s="4">
        <v>60</v>
      </c>
      <c r="F44" s="4">
        <v>119</v>
      </c>
      <c r="G44" s="22">
        <f t="shared" si="6"/>
        <v>0.23622047244094488</v>
      </c>
      <c r="H44" s="23">
        <f t="shared" si="6"/>
        <v>0.42348754448398579</v>
      </c>
      <c r="I44" s="17">
        <f t="shared" si="2"/>
        <v>254</v>
      </c>
      <c r="J44" s="12">
        <f t="shared" si="3"/>
        <v>281</v>
      </c>
      <c r="K44" s="7">
        <v>1433</v>
      </c>
      <c r="L44" s="4">
        <v>1502</v>
      </c>
      <c r="M44" s="4">
        <v>542</v>
      </c>
      <c r="N44" s="19">
        <v>592</v>
      </c>
      <c r="O44" s="22">
        <f t="shared" si="1"/>
        <v>0.27443037974683543</v>
      </c>
      <c r="P44" s="23">
        <f t="shared" si="1"/>
        <v>0.28271251193887298</v>
      </c>
      <c r="Q44" s="17">
        <f t="shared" si="4"/>
        <v>1975</v>
      </c>
      <c r="R44" s="12">
        <f t="shared" si="5"/>
        <v>2094</v>
      </c>
    </row>
    <row r="45" spans="1:18" ht="13.6" x14ac:dyDescent="0.25">
      <c r="A45" s="1"/>
      <c r="B45" s="1" t="s">
        <v>36</v>
      </c>
      <c r="C45" s="7">
        <v>1038</v>
      </c>
      <c r="D45" s="4">
        <v>897</v>
      </c>
      <c r="E45" s="4">
        <v>882</v>
      </c>
      <c r="F45" s="4">
        <v>843</v>
      </c>
      <c r="G45" s="22">
        <f t="shared" si="6"/>
        <v>0.45937499999999998</v>
      </c>
      <c r="H45" s="23">
        <f t="shared" si="6"/>
        <v>0.48448275862068968</v>
      </c>
      <c r="I45" s="17">
        <f t="shared" si="2"/>
        <v>1920</v>
      </c>
      <c r="J45" s="12">
        <f t="shared" si="3"/>
        <v>1740</v>
      </c>
      <c r="K45" s="7">
        <v>7808</v>
      </c>
      <c r="L45" s="4">
        <v>7673</v>
      </c>
      <c r="M45" s="4">
        <v>9185</v>
      </c>
      <c r="N45" s="19">
        <v>8215</v>
      </c>
      <c r="O45" s="22">
        <f t="shared" si="1"/>
        <v>0.54051668334019887</v>
      </c>
      <c r="P45" s="23">
        <f t="shared" si="1"/>
        <v>0.51705689828801615</v>
      </c>
      <c r="Q45" s="17">
        <f t="shared" si="4"/>
        <v>16993</v>
      </c>
      <c r="R45" s="12">
        <f t="shared" si="5"/>
        <v>15888</v>
      </c>
    </row>
    <row r="46" spans="1:18" ht="13.6" x14ac:dyDescent="0.25">
      <c r="A46" s="1"/>
      <c r="B46" s="1" t="s">
        <v>37</v>
      </c>
      <c r="C46" s="7">
        <v>1613</v>
      </c>
      <c r="D46" s="4">
        <v>1370</v>
      </c>
      <c r="E46" s="4">
        <v>2998</v>
      </c>
      <c r="F46" s="4">
        <v>2759</v>
      </c>
      <c r="G46" s="22">
        <f t="shared" si="6"/>
        <v>0.65018434179136841</v>
      </c>
      <c r="H46" s="23">
        <f t="shared" si="6"/>
        <v>0.66820053281666258</v>
      </c>
      <c r="I46" s="17">
        <f t="shared" si="2"/>
        <v>4611</v>
      </c>
      <c r="J46" s="12">
        <f t="shared" si="3"/>
        <v>4129</v>
      </c>
      <c r="K46" s="7">
        <v>13627</v>
      </c>
      <c r="L46" s="4">
        <v>10984</v>
      </c>
      <c r="M46" s="4">
        <v>28726</v>
      </c>
      <c r="N46" s="19">
        <v>26075</v>
      </c>
      <c r="O46" s="22">
        <f t="shared" si="1"/>
        <v>0.67825183576133918</v>
      </c>
      <c r="P46" s="23">
        <f t="shared" si="1"/>
        <v>0.70360776059796537</v>
      </c>
      <c r="Q46" s="17">
        <f t="shared" si="4"/>
        <v>42353</v>
      </c>
      <c r="R46" s="12">
        <f t="shared" si="5"/>
        <v>37059</v>
      </c>
    </row>
    <row r="47" spans="1:18" ht="13.6" x14ac:dyDescent="0.25">
      <c r="A47" s="1"/>
      <c r="B47" s="1" t="s">
        <v>38</v>
      </c>
      <c r="C47" s="7">
        <v>2377</v>
      </c>
      <c r="D47" s="4">
        <v>1978</v>
      </c>
      <c r="E47" s="4">
        <v>4533</v>
      </c>
      <c r="F47" s="4">
        <v>4332</v>
      </c>
      <c r="G47" s="22">
        <f t="shared" si="6"/>
        <v>0.65600578871201154</v>
      </c>
      <c r="H47" s="23">
        <f t="shared" si="6"/>
        <v>0.68652931854199684</v>
      </c>
      <c r="I47" s="17">
        <f t="shared" si="2"/>
        <v>6910</v>
      </c>
      <c r="J47" s="12">
        <f t="shared" si="3"/>
        <v>6310</v>
      </c>
      <c r="K47" s="7">
        <v>14632</v>
      </c>
      <c r="L47" s="4">
        <v>12849</v>
      </c>
      <c r="M47" s="4">
        <v>39880</v>
      </c>
      <c r="N47" s="19">
        <v>36535</v>
      </c>
      <c r="O47" s="22">
        <f t="shared" si="1"/>
        <v>0.73158203698268276</v>
      </c>
      <c r="P47" s="23">
        <f t="shared" si="1"/>
        <v>0.73981451482261462</v>
      </c>
      <c r="Q47" s="17">
        <f t="shared" si="4"/>
        <v>54512</v>
      </c>
      <c r="R47" s="12">
        <f t="shared" si="5"/>
        <v>49384</v>
      </c>
    </row>
    <row r="48" spans="1:18" ht="14.3" thickBot="1" x14ac:dyDescent="0.3">
      <c r="A48" s="1"/>
      <c r="B48" s="1" t="s">
        <v>39</v>
      </c>
      <c r="C48" s="7">
        <v>27</v>
      </c>
      <c r="D48" s="4">
        <v>8</v>
      </c>
      <c r="E48" s="4">
        <v>60</v>
      </c>
      <c r="F48" s="4">
        <v>14</v>
      </c>
      <c r="G48" s="36">
        <f t="shared" ref="G48:H48" si="7">IF(E48=0,"",SUM(E48/I48))</f>
        <v>0.68965517241379315</v>
      </c>
      <c r="H48" s="37">
        <f t="shared" si="7"/>
        <v>0.63636363636363635</v>
      </c>
      <c r="I48" s="17">
        <f t="shared" si="2"/>
        <v>87</v>
      </c>
      <c r="J48" s="12">
        <f t="shared" si="3"/>
        <v>22</v>
      </c>
      <c r="K48" s="7">
        <v>377</v>
      </c>
      <c r="L48" s="4">
        <v>287</v>
      </c>
      <c r="M48" s="4">
        <v>734</v>
      </c>
      <c r="N48" s="19">
        <v>206</v>
      </c>
      <c r="O48" s="36">
        <f t="shared" si="1"/>
        <v>0.66066606660666072</v>
      </c>
      <c r="P48" s="37">
        <f t="shared" si="1"/>
        <v>0.41784989858012173</v>
      </c>
      <c r="Q48" s="17">
        <f t="shared" si="4"/>
        <v>1111</v>
      </c>
      <c r="R48" s="12">
        <f t="shared" si="5"/>
        <v>493</v>
      </c>
    </row>
    <row r="49" spans="3:18" s="3" customFormat="1" ht="14.3" thickBot="1" x14ac:dyDescent="0.3">
      <c r="C49" s="25">
        <f>SUM(C9:C48)</f>
        <v>12613</v>
      </c>
      <c r="D49" s="25">
        <f t="shared" ref="D49:F49" si="8">SUM(D9:D48)</f>
        <v>11009</v>
      </c>
      <c r="E49" s="25">
        <f t="shared" si="8"/>
        <v>18950</v>
      </c>
      <c r="F49" s="25">
        <f t="shared" si="8"/>
        <v>17243</v>
      </c>
      <c r="G49" s="34">
        <f>E49/I49</f>
        <v>0.6003865285302411</v>
      </c>
      <c r="H49" s="35">
        <f t="shared" ref="H49" si="9">F49/J49</f>
        <v>0.61032847232054366</v>
      </c>
      <c r="I49" s="26">
        <f t="shared" si="2"/>
        <v>31563</v>
      </c>
      <c r="J49" s="26">
        <f t="shared" si="3"/>
        <v>28252</v>
      </c>
      <c r="K49" s="25">
        <f t="shared" ref="K49" si="10">SUM(K9:K48)</f>
        <v>105948</v>
      </c>
      <c r="L49" s="25">
        <f t="shared" ref="L49" si="11">SUM(L9:L48)</f>
        <v>92485</v>
      </c>
      <c r="M49" s="25">
        <f t="shared" ref="M49" si="12">SUM(M9:M48)</f>
        <v>174268</v>
      </c>
      <c r="N49" s="25">
        <f t="shared" ref="N49" si="13">SUM(N9:N48)</f>
        <v>158403</v>
      </c>
      <c r="O49" s="28">
        <f>M49/Q49</f>
        <v>0.62190595826077022</v>
      </c>
      <c r="P49" s="29">
        <f t="shared" ref="P49" si="14">N49/R49</f>
        <v>0.63136937597653131</v>
      </c>
      <c r="Q49" s="26">
        <f t="shared" si="4"/>
        <v>280216</v>
      </c>
      <c r="R49" s="27">
        <f t="shared" si="5"/>
        <v>250888</v>
      </c>
    </row>
    <row r="50" spans="3:18" ht="14.3" x14ac:dyDescent="0.25">
      <c r="C50" s="8"/>
      <c r="D50" s="8"/>
      <c r="E50" s="8"/>
      <c r="F50" s="8"/>
      <c r="H50" s="9"/>
      <c r="I50" s="9"/>
      <c r="J50" s="9"/>
      <c r="K50" s="10"/>
      <c r="L50" s="10"/>
      <c r="M50" s="10"/>
      <c r="N50" s="10"/>
    </row>
    <row r="51" spans="3:18" ht="13.6" x14ac:dyDescent="0.25">
      <c r="C51" s="30"/>
      <c r="D51" s="30"/>
      <c r="E51" s="30"/>
      <c r="F51" s="30"/>
      <c r="H51" s="9"/>
      <c r="I51" s="9"/>
      <c r="J51" s="9"/>
      <c r="K51" s="11"/>
      <c r="L51" s="11"/>
      <c r="M51" s="9"/>
    </row>
    <row r="52" spans="3:18" x14ac:dyDescent="0.2">
      <c r="H52" s="9"/>
      <c r="I52" s="9"/>
      <c r="J52" s="9"/>
      <c r="K52" s="9"/>
      <c r="L52" s="9"/>
      <c r="M52" s="9"/>
    </row>
  </sheetData>
  <mergeCells count="10">
    <mergeCell ref="Q6:R6"/>
    <mergeCell ref="I6:J6"/>
    <mergeCell ref="C5:J5"/>
    <mergeCell ref="K5:R5"/>
    <mergeCell ref="M6:N6"/>
    <mergeCell ref="O6:P6"/>
    <mergeCell ref="C6:D6"/>
    <mergeCell ref="E6:F6"/>
    <mergeCell ref="G6:H6"/>
    <mergeCell ref="K6:L6"/>
  </mergeCells>
  <phoneticPr fontId="2" type="noConversion"/>
  <pageMargins left="0.70866141732283472" right="0.70866141732283472" top="0.39370078740157483" bottom="0.74803149606299213" header="0.31496062992125984" footer="0.31496062992125984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K10-1510 inkl bilföretag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Herbert Kovacs</dc:creator>
  <cp:lastModifiedBy>Windows User</cp:lastModifiedBy>
  <cp:lastPrinted>2015-11-01T17:59:19Z</cp:lastPrinted>
  <dcterms:created xsi:type="dcterms:W3CDTF">2009-09-29T12:11:43Z</dcterms:created>
  <dcterms:modified xsi:type="dcterms:W3CDTF">2015-11-01T17:59:48Z</dcterms:modified>
</cp:coreProperties>
</file>