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45" windowWidth="14025" windowHeight="4770"/>
  </bookViews>
  <sheets>
    <sheet name="K10-1911 inkl bilföretag" sheetId="3" r:id="rId1"/>
  </sheets>
  <calcPr calcId="145621"/>
</workbook>
</file>

<file path=xl/calcChain.xml><?xml version="1.0" encoding="utf-8"?>
<calcChain xmlns="http://schemas.openxmlformats.org/spreadsheetml/2006/main">
  <c r="K49" i="3" l="1"/>
  <c r="L49" i="3"/>
  <c r="M49" i="3"/>
  <c r="N49" i="3"/>
  <c r="H14" i="3" l="1"/>
  <c r="G14" i="3"/>
  <c r="R12" i="3" l="1"/>
  <c r="P12" i="3" s="1"/>
  <c r="Q12" i="3"/>
  <c r="O12" i="3" s="1"/>
  <c r="J12" i="3"/>
  <c r="H12" i="3" s="1"/>
  <c r="I12" i="3"/>
  <c r="G12" i="3" s="1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<sst xmlns="http://schemas.openxmlformats.org/spreadsheetml/2006/main" count="55" uniqueCount="51">
  <si>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</si>
  <si>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</si>
  <si>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</si>
  <si>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</si>
  <si>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</si>
  <si>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</si>
  <si>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</si>
  <si>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</si>
  <si>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</si>
  <si>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</si>
  <si>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</si>
  <si>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</si>
  <si>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</si>
  <si>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</si>
  <si>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</si>
  <si>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</si>
  <si>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</si>
  <si>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</si>
  <si>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</si>
  <si>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</si>
  <si>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</si>
  <si>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</si>
  <si>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</si>
  <si>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</si>
  <si>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</si>
  <si>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</si>
  <si>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</si>
  <si>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</si>
  <si>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</si>
  <si>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</si>
  <si>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</si>
  <si>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</si>
  <si>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</si>
  <si>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</si>
  <si>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</si>
  <si>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</si>
  <si>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</si>
  <si>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</si>
  <si>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</si>
  <si>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</si>
  <si>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</si>
  <si>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</si>
  <si>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</si>
  <si>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</si>
  <si>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</si>
  <si>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</si>
  <si>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</si>
  <si>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DS</t>
  </si>
  <si>
    <t>november</t>
  </si>
  <si>
    <t>januari-november</t>
  </si>
  <si>
    <t>2019.12.01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</si>
</sst>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0" fontId="3" fillId="0" borderId="21" xfId="0" applyFont="1" applyBorder="1"/>
    <xf numFmtId="0" fontId="3" fillId="0" borderId="22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27" xfId="0" applyBorder="1"/>
    <xf numFmtId="0" fontId="0" fillId="0" borderId="28" xfId="0" applyBorder="1"/>
    <xf numFmtId="164" fontId="5" fillId="0" borderId="28" xfId="0" applyNumberFormat="1" applyFont="1" applyBorder="1"/>
    <xf numFmtId="164" fontId="5" fillId="0" borderId="29" xfId="0" applyNumberFormat="1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8" xfId="0" applyFont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4" fontId="5" fillId="0" borderId="38" xfId="0" applyNumberFormat="1" applyFont="1" applyBorder="1"/>
    <xf numFmtId="164" fontId="5" fillId="0" borderId="39" xfId="0" applyNumberFormat="1" applyFont="1" applyBorder="1"/>
    <xf numFmtId="0" fontId="0" fillId="0" borderId="40" xfId="0" applyBorder="1"/>
    <xf numFmtId="0" fontId="0" fillId="0" borderId="41" xfId="0" applyBorder="1"/>
    <xf numFmtId="164" fontId="5" fillId="0" borderId="42" xfId="0" applyNumberFormat="1" applyFont="1" applyBorder="1"/>
    <xf numFmtId="164" fontId="5" fillId="0" borderId="4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7109375" customWidth="1"/>
    <col min="2" max="2" width="12.7109375" bestFit="1" customWidth="1"/>
    <col min="3" max="3" width="11" bestFit="1" customWidth="1"/>
    <col min="7" max="7" width="7.5703125" bestFit="1" customWidth="1"/>
    <col min="8" max="8" width="7.85546875" customWidth="1"/>
    <col min="9" max="10" width="8" bestFit="1" customWidth="1"/>
    <col min="15" max="15" width="8.140625" customWidth="1"/>
    <col min="16" max="16" width="8.7109375" customWidth="1"/>
    <col min="17" max="18" width="10.5703125" bestFit="1" customWidth="1"/>
  </cols>
  <sheetData>
    <row r="2" spans="1:18" x14ac:dyDescent="0.2">
      <c r="B2" s="1" t="s">
        <v>0</v>
      </c>
    </row>
    <row r="3" spans="1:18" x14ac:dyDescent="0.2">
      <c r="B3" s="1" t="s">
        <v>42</v>
      </c>
    </row>
    <row r="4" spans="1:18" ht="13.5" thickBot="1" x14ac:dyDescent="0.25">
      <c r="B4" s="1" t="s">
        <v>40</v>
      </c>
      <c r="N4" s="16" t="s">
        <v>50</v>
      </c>
    </row>
    <row r="5" spans="1:18" x14ac:dyDescent="0.2">
      <c r="C5" s="48" t="s">
        <v>48</v>
      </c>
      <c r="D5" s="49"/>
      <c r="E5" s="49"/>
      <c r="F5" s="49"/>
      <c r="G5" s="49"/>
      <c r="H5" s="49"/>
      <c r="I5" s="49"/>
      <c r="J5" s="50"/>
      <c r="K5" s="48" t="s">
        <v>49</v>
      </c>
      <c r="L5" s="49"/>
      <c r="M5" s="49"/>
      <c r="N5" s="49"/>
      <c r="O5" s="49"/>
      <c r="P5" s="49"/>
      <c r="Q5" s="51"/>
      <c r="R5" s="52"/>
    </row>
    <row r="6" spans="1:18" x14ac:dyDescent="0.2">
      <c r="C6" s="53" t="s">
        <v>38</v>
      </c>
      <c r="D6" s="44"/>
      <c r="E6" s="44" t="s">
        <v>39</v>
      </c>
      <c r="F6" s="44"/>
      <c r="G6" s="44" t="s">
        <v>43</v>
      </c>
      <c r="H6" s="46"/>
      <c r="I6" s="46" t="s">
        <v>41</v>
      </c>
      <c r="J6" s="47"/>
      <c r="K6" s="53" t="s">
        <v>38</v>
      </c>
      <c r="L6" s="44"/>
      <c r="M6" s="44" t="s">
        <v>39</v>
      </c>
      <c r="N6" s="44"/>
      <c r="O6" s="44" t="s">
        <v>43</v>
      </c>
      <c r="P6" s="46"/>
      <c r="Q6" s="44" t="s">
        <v>41</v>
      </c>
      <c r="R6" s="45"/>
    </row>
    <row r="7" spans="1:18" x14ac:dyDescent="0.2">
      <c r="A7" s="1"/>
      <c r="B7" s="5" t="s">
        <v>1</v>
      </c>
      <c r="C7" s="6">
        <v>2019</v>
      </c>
      <c r="D7" s="2">
        <v>2018</v>
      </c>
      <c r="E7" s="6">
        <v>2019</v>
      </c>
      <c r="F7" s="2">
        <v>2018</v>
      </c>
      <c r="G7" s="6">
        <v>2019</v>
      </c>
      <c r="H7" s="2">
        <v>2018</v>
      </c>
      <c r="I7" s="6">
        <v>2019</v>
      </c>
      <c r="J7" s="2">
        <v>2018</v>
      </c>
      <c r="K7" s="6">
        <v>2019</v>
      </c>
      <c r="L7" s="2">
        <v>2018</v>
      </c>
      <c r="M7" s="6">
        <v>2019</v>
      </c>
      <c r="N7" s="2">
        <v>2018</v>
      </c>
      <c r="O7" s="6">
        <v>2019</v>
      </c>
      <c r="P7" s="2">
        <v>2018</v>
      </c>
      <c r="Q7" s="6">
        <v>2019</v>
      </c>
      <c r="R7" s="17">
        <v>2018</v>
      </c>
    </row>
    <row r="8" spans="1:18" ht="13.5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x14ac:dyDescent="0.2">
      <c r="A9" s="1"/>
      <c r="B9" s="54" t="s">
        <v>2</v>
      </c>
      <c r="C9" s="57">
        <v>26</v>
      </c>
      <c r="D9" s="58">
        <v>1</v>
      </c>
      <c r="E9" s="58">
        <v>66</v>
      </c>
      <c r="F9" s="58">
        <v>109</v>
      </c>
      <c r="G9" s="20">
        <f t="shared" ref="G9:H25" si="0">IF(E9=0,"",SUM(E9/I9))</f>
        <v>0.71739130434782605</v>
      </c>
      <c r="H9" s="59">
        <f t="shared" si="0"/>
        <v>0.99090909090909096</v>
      </c>
      <c r="I9" s="30">
        <f>SUM(C9,E9)</f>
        <v>92</v>
      </c>
      <c r="J9" s="28">
        <f>SUM(D9,F9)</f>
        <v>110</v>
      </c>
      <c r="K9" s="18">
        <v>97</v>
      </c>
      <c r="L9" s="19">
        <v>109</v>
      </c>
      <c r="M9" s="19">
        <v>496</v>
      </c>
      <c r="N9" s="19">
        <v>841</v>
      </c>
      <c r="O9" s="20">
        <f t="shared" ref="O9:P48" si="1">IF(M9=0,"",SUM(M9/Q9))</f>
        <v>0.83642495784148396</v>
      </c>
      <c r="P9" s="26">
        <f t="shared" si="1"/>
        <v>0.88526315789473686</v>
      </c>
      <c r="Q9" s="28">
        <f>SUM(K9,M9)</f>
        <v>593</v>
      </c>
      <c r="R9" s="24">
        <f>SUM(L9,N9)</f>
        <v>950</v>
      </c>
    </row>
    <row r="10" spans="1:18" x14ac:dyDescent="0.2">
      <c r="A10" s="1"/>
      <c r="B10" s="55" t="s">
        <v>3</v>
      </c>
      <c r="C10" s="7">
        <v>714</v>
      </c>
      <c r="D10" s="4">
        <v>280</v>
      </c>
      <c r="E10" s="4">
        <v>1192</v>
      </c>
      <c r="F10" s="4">
        <v>670</v>
      </c>
      <c r="G10" s="23">
        <f t="shared" si="0"/>
        <v>0.62539349422875135</v>
      </c>
      <c r="H10" s="60">
        <f t="shared" si="0"/>
        <v>0.70526315789473681</v>
      </c>
      <c r="I10" s="31">
        <f t="shared" ref="I10:I49" si="2">SUM(C10,E10)</f>
        <v>1906</v>
      </c>
      <c r="J10" s="29">
        <f t="shared" ref="J10:J49" si="3">SUM(D10,F10)</f>
        <v>950</v>
      </c>
      <c r="K10" s="21">
        <v>5586</v>
      </c>
      <c r="L10" s="43">
        <v>4182</v>
      </c>
      <c r="M10" s="43">
        <v>12000</v>
      </c>
      <c r="N10" s="43">
        <v>11832</v>
      </c>
      <c r="O10" s="23">
        <f t="shared" si="1"/>
        <v>0.68236096895257592</v>
      </c>
      <c r="P10" s="27">
        <f t="shared" si="1"/>
        <v>0.73885350318471332</v>
      </c>
      <c r="Q10" s="29">
        <f t="shared" ref="Q10:Q49" si="4">SUM(K10,M10)</f>
        <v>17586</v>
      </c>
      <c r="R10" s="25">
        <f t="shared" ref="R10:R49" si="5">SUM(L10,N10)</f>
        <v>16014</v>
      </c>
    </row>
    <row r="11" spans="1:18" x14ac:dyDescent="0.2">
      <c r="A11" s="1"/>
      <c r="B11" s="55" t="s">
        <v>4</v>
      </c>
      <c r="C11" s="7">
        <v>432</v>
      </c>
      <c r="D11" s="4">
        <v>409</v>
      </c>
      <c r="E11" s="4">
        <v>1527</v>
      </c>
      <c r="F11" s="4">
        <v>1423</v>
      </c>
      <c r="G11" s="23">
        <f t="shared" si="0"/>
        <v>0.77947932618683002</v>
      </c>
      <c r="H11" s="60">
        <f t="shared" si="0"/>
        <v>0.77674672489082974</v>
      </c>
      <c r="I11" s="31">
        <f t="shared" si="2"/>
        <v>1959</v>
      </c>
      <c r="J11" s="29">
        <f t="shared" si="3"/>
        <v>1832</v>
      </c>
      <c r="K11" s="21">
        <v>3739</v>
      </c>
      <c r="L11" s="43">
        <v>2907</v>
      </c>
      <c r="M11" s="43">
        <v>14412</v>
      </c>
      <c r="N11" s="43">
        <v>15781</v>
      </c>
      <c r="O11" s="23">
        <f t="shared" si="1"/>
        <v>0.79400583989862816</v>
      </c>
      <c r="P11" s="27">
        <f t="shared" si="1"/>
        <v>0.84444563356164382</v>
      </c>
      <c r="Q11" s="29">
        <f t="shared" si="4"/>
        <v>18151</v>
      </c>
      <c r="R11" s="25">
        <f t="shared" si="5"/>
        <v>18688</v>
      </c>
    </row>
    <row r="12" spans="1:18" x14ac:dyDescent="0.2">
      <c r="A12" s="1"/>
      <c r="B12" s="55" t="s">
        <v>45</v>
      </c>
      <c r="C12" s="7">
        <v>0</v>
      </c>
      <c r="D12" s="4">
        <v>4</v>
      </c>
      <c r="E12" s="4">
        <v>0</v>
      </c>
      <c r="F12" s="4">
        <v>2</v>
      </c>
      <c r="G12" s="23" t="str">
        <f t="shared" si="0"/>
        <v/>
      </c>
      <c r="H12" s="60">
        <f t="shared" si="0"/>
        <v>0.33333333333333331</v>
      </c>
      <c r="I12" s="31">
        <f t="shared" si="2"/>
        <v>0</v>
      </c>
      <c r="J12" s="29">
        <f t="shared" si="3"/>
        <v>6</v>
      </c>
      <c r="K12" s="21">
        <v>7</v>
      </c>
      <c r="L12" s="43">
        <v>18</v>
      </c>
      <c r="M12" s="43">
        <v>21</v>
      </c>
      <c r="N12" s="43">
        <v>84</v>
      </c>
      <c r="O12" s="23">
        <f t="shared" si="1"/>
        <v>0.75</v>
      </c>
      <c r="P12" s="27">
        <f t="shared" si="1"/>
        <v>0.82352941176470584</v>
      </c>
      <c r="Q12" s="29">
        <f t="shared" si="4"/>
        <v>28</v>
      </c>
      <c r="R12" s="25">
        <f t="shared" si="5"/>
        <v>102</v>
      </c>
    </row>
    <row r="13" spans="1:18" x14ac:dyDescent="0.2">
      <c r="A13" s="1"/>
      <c r="B13" s="55" t="s">
        <v>5</v>
      </c>
      <c r="C13" s="7">
        <v>0</v>
      </c>
      <c r="D13" s="4">
        <v>2</v>
      </c>
      <c r="E13" s="4">
        <v>0</v>
      </c>
      <c r="F13" s="4">
        <v>0</v>
      </c>
      <c r="G13" s="23" t="str">
        <f t="shared" si="0"/>
        <v/>
      </c>
      <c r="H13" s="60" t="str">
        <f t="shared" si="0"/>
        <v/>
      </c>
      <c r="I13" s="31">
        <f t="shared" si="2"/>
        <v>0</v>
      </c>
      <c r="J13" s="29">
        <f t="shared" si="3"/>
        <v>2</v>
      </c>
      <c r="K13" s="21">
        <v>86</v>
      </c>
      <c r="L13" s="43">
        <v>68</v>
      </c>
      <c r="M13" s="43">
        <v>102</v>
      </c>
      <c r="N13" s="43">
        <v>215</v>
      </c>
      <c r="O13" s="23">
        <f t="shared" si="1"/>
        <v>0.54255319148936165</v>
      </c>
      <c r="P13" s="27">
        <f t="shared" si="1"/>
        <v>0.75971731448763247</v>
      </c>
      <c r="Q13" s="29">
        <f t="shared" si="4"/>
        <v>188</v>
      </c>
      <c r="R13" s="25">
        <f t="shared" si="5"/>
        <v>283</v>
      </c>
    </row>
    <row r="14" spans="1:18" x14ac:dyDescent="0.2">
      <c r="A14" s="1"/>
      <c r="B14" s="55" t="s">
        <v>6</v>
      </c>
      <c r="C14" s="7">
        <v>0</v>
      </c>
      <c r="D14" s="4">
        <v>0</v>
      </c>
      <c r="E14" s="4">
        <v>0</v>
      </c>
      <c r="F14" s="4">
        <v>0</v>
      </c>
      <c r="G14" s="23" t="str">
        <f t="shared" si="0"/>
        <v/>
      </c>
      <c r="H14" s="60" t="str">
        <f t="shared" si="0"/>
        <v/>
      </c>
      <c r="I14" s="31">
        <f t="shared" si="2"/>
        <v>0</v>
      </c>
      <c r="J14" s="29">
        <f t="shared" si="3"/>
        <v>0</v>
      </c>
      <c r="K14" s="21">
        <v>0</v>
      </c>
      <c r="L14" s="43">
        <v>0</v>
      </c>
      <c r="M14" s="43">
        <v>0</v>
      </c>
      <c r="N14" s="43">
        <v>0</v>
      </c>
      <c r="O14" s="23" t="str">
        <f t="shared" si="1"/>
        <v/>
      </c>
      <c r="P14" s="27" t="str">
        <f t="shared" si="1"/>
        <v/>
      </c>
      <c r="Q14" s="29">
        <f t="shared" si="4"/>
        <v>0</v>
      </c>
      <c r="R14" s="25">
        <f t="shared" si="5"/>
        <v>0</v>
      </c>
    </row>
    <row r="15" spans="1:18" x14ac:dyDescent="0.2">
      <c r="A15" s="1"/>
      <c r="B15" s="55" t="s">
        <v>7</v>
      </c>
      <c r="C15" s="7">
        <v>51</v>
      </c>
      <c r="D15" s="4">
        <v>149</v>
      </c>
      <c r="E15" s="4">
        <v>83</v>
      </c>
      <c r="F15" s="4">
        <v>45</v>
      </c>
      <c r="G15" s="23">
        <f t="shared" si="0"/>
        <v>0.61940298507462688</v>
      </c>
      <c r="H15" s="60">
        <f t="shared" si="0"/>
        <v>0.23195876288659795</v>
      </c>
      <c r="I15" s="31">
        <f t="shared" si="2"/>
        <v>134</v>
      </c>
      <c r="J15" s="29">
        <f t="shared" si="3"/>
        <v>194</v>
      </c>
      <c r="K15" s="21">
        <v>1201</v>
      </c>
      <c r="L15" s="43">
        <v>1853</v>
      </c>
      <c r="M15" s="43">
        <v>1789</v>
      </c>
      <c r="N15" s="43">
        <v>2444</v>
      </c>
      <c r="O15" s="23">
        <f t="shared" si="1"/>
        <v>0.59832775919732439</v>
      </c>
      <c r="P15" s="27">
        <f t="shared" si="1"/>
        <v>0.5687689085408425</v>
      </c>
      <c r="Q15" s="29">
        <f t="shared" si="4"/>
        <v>2990</v>
      </c>
      <c r="R15" s="25">
        <f t="shared" si="5"/>
        <v>4297</v>
      </c>
    </row>
    <row r="16" spans="1:18" x14ac:dyDescent="0.2">
      <c r="A16" s="1"/>
      <c r="B16" s="55" t="s">
        <v>8</v>
      </c>
      <c r="C16" s="7">
        <v>166</v>
      </c>
      <c r="D16" s="4">
        <v>148</v>
      </c>
      <c r="E16" s="4">
        <v>52</v>
      </c>
      <c r="F16" s="4">
        <v>55</v>
      </c>
      <c r="G16" s="23">
        <f t="shared" si="0"/>
        <v>0.23853211009174313</v>
      </c>
      <c r="H16" s="60">
        <f t="shared" si="0"/>
        <v>0.27093596059113301</v>
      </c>
      <c r="I16" s="31">
        <f t="shared" si="2"/>
        <v>218</v>
      </c>
      <c r="J16" s="29">
        <f t="shared" si="3"/>
        <v>203</v>
      </c>
      <c r="K16" s="21">
        <v>1752</v>
      </c>
      <c r="L16" s="22">
        <v>2211</v>
      </c>
      <c r="M16" s="22">
        <v>2036</v>
      </c>
      <c r="N16" s="22">
        <v>1545</v>
      </c>
      <c r="O16" s="23">
        <f t="shared" si="1"/>
        <v>0.5374868004223865</v>
      </c>
      <c r="P16" s="27">
        <f t="shared" si="1"/>
        <v>0.41134185303514376</v>
      </c>
      <c r="Q16" s="29">
        <f t="shared" si="4"/>
        <v>3788</v>
      </c>
      <c r="R16" s="25">
        <f t="shared" si="5"/>
        <v>3756</v>
      </c>
    </row>
    <row r="17" spans="1:18" x14ac:dyDescent="0.2">
      <c r="A17" s="1"/>
      <c r="B17" s="55" t="s">
        <v>9</v>
      </c>
      <c r="C17" s="7">
        <v>0</v>
      </c>
      <c r="D17" s="4">
        <v>0</v>
      </c>
      <c r="E17" s="4">
        <v>0</v>
      </c>
      <c r="F17" s="4">
        <v>0</v>
      </c>
      <c r="G17" s="23" t="str">
        <f t="shared" si="0"/>
        <v/>
      </c>
      <c r="H17" s="60" t="str">
        <f t="shared" si="0"/>
        <v/>
      </c>
      <c r="I17" s="31">
        <f t="shared" si="2"/>
        <v>0</v>
      </c>
      <c r="J17" s="29">
        <f t="shared" si="3"/>
        <v>0</v>
      </c>
      <c r="K17" s="21">
        <v>1</v>
      </c>
      <c r="L17" s="22">
        <v>1</v>
      </c>
      <c r="M17" s="22">
        <v>1</v>
      </c>
      <c r="N17" s="22">
        <v>0</v>
      </c>
      <c r="O17" s="23">
        <f t="shared" si="1"/>
        <v>0.5</v>
      </c>
      <c r="P17" s="27" t="str">
        <f t="shared" si="1"/>
        <v/>
      </c>
      <c r="Q17" s="29">
        <f t="shared" si="4"/>
        <v>2</v>
      </c>
      <c r="R17" s="25">
        <f t="shared" si="5"/>
        <v>1</v>
      </c>
    </row>
    <row r="18" spans="1:18" x14ac:dyDescent="0.2">
      <c r="A18" s="1"/>
      <c r="B18" s="55" t="s">
        <v>47</v>
      </c>
      <c r="C18" s="7">
        <v>6</v>
      </c>
      <c r="D18" s="4">
        <v>0</v>
      </c>
      <c r="E18" s="4">
        <v>4</v>
      </c>
      <c r="F18" s="4">
        <v>1</v>
      </c>
      <c r="G18" s="23">
        <f t="shared" si="0"/>
        <v>0.4</v>
      </c>
      <c r="H18" s="60">
        <f t="shared" si="0"/>
        <v>1</v>
      </c>
      <c r="I18" s="31">
        <f t="shared" si="2"/>
        <v>10</v>
      </c>
      <c r="J18" s="29">
        <f t="shared" si="3"/>
        <v>1</v>
      </c>
      <c r="K18" s="21">
        <v>60</v>
      </c>
      <c r="L18" s="22">
        <v>6</v>
      </c>
      <c r="M18" s="22">
        <v>75</v>
      </c>
      <c r="N18" s="22">
        <v>31</v>
      </c>
      <c r="O18" s="23">
        <f t="shared" si="1"/>
        <v>0.55555555555555558</v>
      </c>
      <c r="P18" s="27">
        <f t="shared" si="1"/>
        <v>0.83783783783783783</v>
      </c>
      <c r="Q18" s="29">
        <f t="shared" si="4"/>
        <v>135</v>
      </c>
      <c r="R18" s="25">
        <f t="shared" si="5"/>
        <v>37</v>
      </c>
    </row>
    <row r="19" spans="1:18" x14ac:dyDescent="0.2">
      <c r="A19" s="1"/>
      <c r="B19" s="55" t="s">
        <v>10</v>
      </c>
      <c r="C19" s="7">
        <v>145</v>
      </c>
      <c r="D19" s="4">
        <v>97</v>
      </c>
      <c r="E19" s="4">
        <v>256</v>
      </c>
      <c r="F19" s="4">
        <v>224</v>
      </c>
      <c r="G19" s="23">
        <f t="shared" si="0"/>
        <v>0.63840399002493764</v>
      </c>
      <c r="H19" s="60">
        <f t="shared" si="0"/>
        <v>0.69781931464174451</v>
      </c>
      <c r="I19" s="31">
        <f t="shared" si="2"/>
        <v>401</v>
      </c>
      <c r="J19" s="29">
        <f t="shared" si="3"/>
        <v>321</v>
      </c>
      <c r="K19" s="21">
        <v>3041</v>
      </c>
      <c r="L19" s="22">
        <v>4034</v>
      </c>
      <c r="M19" s="22">
        <v>2476</v>
      </c>
      <c r="N19" s="22">
        <v>3955</v>
      </c>
      <c r="O19" s="23">
        <f t="shared" si="1"/>
        <v>0.44879463476527098</v>
      </c>
      <c r="P19" s="27">
        <f t="shared" si="1"/>
        <v>0.49505570158968581</v>
      </c>
      <c r="Q19" s="29">
        <f t="shared" si="4"/>
        <v>5517</v>
      </c>
      <c r="R19" s="25">
        <f t="shared" si="5"/>
        <v>7989</v>
      </c>
    </row>
    <row r="20" spans="1:18" x14ac:dyDescent="0.2">
      <c r="A20" s="1"/>
      <c r="B20" s="55" t="s">
        <v>11</v>
      </c>
      <c r="C20" s="7">
        <v>252</v>
      </c>
      <c r="D20" s="4">
        <v>312</v>
      </c>
      <c r="E20" s="4">
        <v>431</v>
      </c>
      <c r="F20" s="4">
        <v>383</v>
      </c>
      <c r="G20" s="23">
        <f t="shared" si="0"/>
        <v>0.63103953147877012</v>
      </c>
      <c r="H20" s="60">
        <f t="shared" si="0"/>
        <v>0.55107913669064745</v>
      </c>
      <c r="I20" s="31">
        <f t="shared" si="2"/>
        <v>683</v>
      </c>
      <c r="J20" s="29">
        <f t="shared" si="3"/>
        <v>695</v>
      </c>
      <c r="K20" s="21">
        <v>2644</v>
      </c>
      <c r="L20" s="22">
        <v>3311</v>
      </c>
      <c r="M20" s="22">
        <v>5173</v>
      </c>
      <c r="N20" s="22">
        <v>5945</v>
      </c>
      <c r="O20" s="23">
        <f t="shared" si="1"/>
        <v>0.66176282461302294</v>
      </c>
      <c r="P20" s="27">
        <f t="shared" si="1"/>
        <v>0.64228608470181503</v>
      </c>
      <c r="Q20" s="29">
        <f t="shared" si="4"/>
        <v>7817</v>
      </c>
      <c r="R20" s="25">
        <f t="shared" si="5"/>
        <v>9256</v>
      </c>
    </row>
    <row r="21" spans="1:18" x14ac:dyDescent="0.2">
      <c r="A21" s="1"/>
      <c r="B21" s="55" t="s">
        <v>12</v>
      </c>
      <c r="C21" s="7">
        <v>123</v>
      </c>
      <c r="D21" s="4">
        <v>117</v>
      </c>
      <c r="E21" s="4">
        <v>126</v>
      </c>
      <c r="F21" s="4">
        <v>88</v>
      </c>
      <c r="G21" s="23">
        <f t="shared" si="0"/>
        <v>0.50602409638554213</v>
      </c>
      <c r="H21" s="60">
        <f t="shared" si="0"/>
        <v>0.42926829268292682</v>
      </c>
      <c r="I21" s="31">
        <f t="shared" si="2"/>
        <v>249</v>
      </c>
      <c r="J21" s="29">
        <f t="shared" si="3"/>
        <v>205</v>
      </c>
      <c r="K21" s="21">
        <v>1200</v>
      </c>
      <c r="L21" s="22">
        <v>1222</v>
      </c>
      <c r="M21" s="22">
        <v>1344</v>
      </c>
      <c r="N21" s="22">
        <v>1635</v>
      </c>
      <c r="O21" s="23">
        <f t="shared" si="1"/>
        <v>0.52830188679245282</v>
      </c>
      <c r="P21" s="27">
        <f t="shared" si="1"/>
        <v>0.57227861393069657</v>
      </c>
      <c r="Q21" s="29">
        <f t="shared" si="4"/>
        <v>2544</v>
      </c>
      <c r="R21" s="25">
        <f t="shared" si="5"/>
        <v>2857</v>
      </c>
    </row>
    <row r="22" spans="1:18" x14ac:dyDescent="0.2">
      <c r="A22" s="1"/>
      <c r="B22" s="55" t="s">
        <v>13</v>
      </c>
      <c r="C22" s="7">
        <v>398</v>
      </c>
      <c r="D22" s="4">
        <v>91</v>
      </c>
      <c r="E22" s="4">
        <v>295</v>
      </c>
      <c r="F22" s="4">
        <v>142</v>
      </c>
      <c r="G22" s="23">
        <f t="shared" si="0"/>
        <v>0.42568542568542567</v>
      </c>
      <c r="H22" s="60">
        <f t="shared" si="0"/>
        <v>0.6094420600858369</v>
      </c>
      <c r="I22" s="31">
        <f t="shared" si="2"/>
        <v>693</v>
      </c>
      <c r="J22" s="29">
        <f t="shared" si="3"/>
        <v>233</v>
      </c>
      <c r="K22" s="21">
        <v>3029</v>
      </c>
      <c r="L22" s="22">
        <v>1604</v>
      </c>
      <c r="M22" s="22">
        <v>2562</v>
      </c>
      <c r="N22" s="22">
        <v>2848</v>
      </c>
      <c r="O22" s="23">
        <f t="shared" si="1"/>
        <v>0.45823645143981401</v>
      </c>
      <c r="P22" s="27">
        <f t="shared" si="1"/>
        <v>0.63971248876909259</v>
      </c>
      <c r="Q22" s="29">
        <f t="shared" si="4"/>
        <v>5591</v>
      </c>
      <c r="R22" s="25">
        <f t="shared" si="5"/>
        <v>4452</v>
      </c>
    </row>
    <row r="23" spans="1:18" x14ac:dyDescent="0.2">
      <c r="A23" s="1"/>
      <c r="B23" s="55" t="s">
        <v>14</v>
      </c>
      <c r="C23" s="7">
        <v>0</v>
      </c>
      <c r="D23" s="4">
        <v>2</v>
      </c>
      <c r="E23" s="4">
        <v>0</v>
      </c>
      <c r="F23" s="4">
        <v>0</v>
      </c>
      <c r="G23" s="23" t="str">
        <f t="shared" si="0"/>
        <v/>
      </c>
      <c r="H23" s="60" t="str">
        <f t="shared" si="0"/>
        <v/>
      </c>
      <c r="I23" s="31">
        <f t="shared" si="2"/>
        <v>0</v>
      </c>
      <c r="J23" s="29">
        <f t="shared" si="3"/>
        <v>2</v>
      </c>
      <c r="K23" s="21">
        <v>37</v>
      </c>
      <c r="L23" s="22">
        <v>31</v>
      </c>
      <c r="M23" s="22">
        <v>5</v>
      </c>
      <c r="N23" s="22">
        <v>23</v>
      </c>
      <c r="O23" s="23">
        <f t="shared" si="1"/>
        <v>0.11904761904761904</v>
      </c>
      <c r="P23" s="27">
        <f t="shared" si="1"/>
        <v>0.42592592592592593</v>
      </c>
      <c r="Q23" s="29">
        <f t="shared" si="4"/>
        <v>42</v>
      </c>
      <c r="R23" s="25">
        <f t="shared" si="5"/>
        <v>54</v>
      </c>
    </row>
    <row r="24" spans="1:18" x14ac:dyDescent="0.2">
      <c r="A24" s="1"/>
      <c r="B24" s="55" t="s">
        <v>15</v>
      </c>
      <c r="C24" s="7">
        <v>13</v>
      </c>
      <c r="D24" s="4">
        <v>56</v>
      </c>
      <c r="E24" s="4">
        <v>23</v>
      </c>
      <c r="F24" s="4">
        <v>44</v>
      </c>
      <c r="G24" s="23">
        <f t="shared" si="0"/>
        <v>0.63888888888888884</v>
      </c>
      <c r="H24" s="60">
        <f t="shared" si="0"/>
        <v>0.44</v>
      </c>
      <c r="I24" s="31">
        <f t="shared" si="2"/>
        <v>36</v>
      </c>
      <c r="J24" s="29">
        <f t="shared" si="3"/>
        <v>100</v>
      </c>
      <c r="K24" s="21">
        <v>728</v>
      </c>
      <c r="L24" s="22">
        <v>249</v>
      </c>
      <c r="M24" s="22">
        <v>381</v>
      </c>
      <c r="N24" s="22">
        <v>240</v>
      </c>
      <c r="O24" s="23">
        <f t="shared" si="1"/>
        <v>0.3435527502254283</v>
      </c>
      <c r="P24" s="27">
        <f t="shared" si="1"/>
        <v>0.49079754601226994</v>
      </c>
      <c r="Q24" s="29">
        <f t="shared" si="4"/>
        <v>1109</v>
      </c>
      <c r="R24" s="25">
        <f t="shared" si="5"/>
        <v>489</v>
      </c>
    </row>
    <row r="25" spans="1:18" x14ac:dyDescent="0.2">
      <c r="A25" s="1"/>
      <c r="B25" s="55" t="s">
        <v>16</v>
      </c>
      <c r="C25" s="7">
        <v>20</v>
      </c>
      <c r="D25" s="4">
        <v>28</v>
      </c>
      <c r="E25" s="4">
        <v>62</v>
      </c>
      <c r="F25" s="4">
        <v>71</v>
      </c>
      <c r="G25" s="23">
        <f t="shared" si="0"/>
        <v>0.75609756097560976</v>
      </c>
      <c r="H25" s="60">
        <f t="shared" si="0"/>
        <v>0.71717171717171713</v>
      </c>
      <c r="I25" s="31">
        <f t="shared" si="2"/>
        <v>82</v>
      </c>
      <c r="J25" s="29">
        <f t="shared" si="3"/>
        <v>99</v>
      </c>
      <c r="K25" s="21">
        <v>176</v>
      </c>
      <c r="L25" s="22">
        <v>214</v>
      </c>
      <c r="M25" s="22">
        <v>764</v>
      </c>
      <c r="N25" s="22">
        <v>717</v>
      </c>
      <c r="O25" s="23">
        <f t="shared" si="1"/>
        <v>0.81276595744680846</v>
      </c>
      <c r="P25" s="27">
        <f t="shared" si="1"/>
        <v>0.77013963480128889</v>
      </c>
      <c r="Q25" s="29">
        <f t="shared" si="4"/>
        <v>940</v>
      </c>
      <c r="R25" s="25">
        <f t="shared" si="5"/>
        <v>931</v>
      </c>
    </row>
    <row r="26" spans="1:18" x14ac:dyDescent="0.2">
      <c r="A26" s="1"/>
      <c r="B26" s="55" t="s">
        <v>17</v>
      </c>
      <c r="C26" s="7">
        <v>1292</v>
      </c>
      <c r="D26" s="4">
        <v>943</v>
      </c>
      <c r="E26" s="4">
        <v>735</v>
      </c>
      <c r="F26" s="4">
        <v>964</v>
      </c>
      <c r="G26" s="23">
        <f t="shared" ref="G26:H47" si="6">IF(E26=0,"",SUM(E26/I26))</f>
        <v>0.36260483473112975</v>
      </c>
      <c r="H26" s="60">
        <f t="shared" si="6"/>
        <v>0.50550603041426323</v>
      </c>
      <c r="I26" s="31">
        <f t="shared" si="2"/>
        <v>2027</v>
      </c>
      <c r="J26" s="29">
        <f t="shared" si="3"/>
        <v>1907</v>
      </c>
      <c r="K26" s="21">
        <v>12534</v>
      </c>
      <c r="L26" s="22">
        <v>10117</v>
      </c>
      <c r="M26" s="22">
        <v>11032</v>
      </c>
      <c r="N26" s="22">
        <v>11466</v>
      </c>
      <c r="O26" s="23">
        <f t="shared" si="1"/>
        <v>0.46813205465501145</v>
      </c>
      <c r="P26" s="27">
        <f t="shared" si="1"/>
        <v>0.53125144789880929</v>
      </c>
      <c r="Q26" s="29">
        <f t="shared" si="4"/>
        <v>23566</v>
      </c>
      <c r="R26" s="25">
        <f t="shared" si="5"/>
        <v>21583</v>
      </c>
    </row>
    <row r="27" spans="1:18" x14ac:dyDescent="0.2">
      <c r="A27" s="1"/>
      <c r="B27" s="55" t="s">
        <v>18</v>
      </c>
      <c r="C27" s="7">
        <v>1</v>
      </c>
      <c r="D27" s="4">
        <v>0</v>
      </c>
      <c r="E27" s="4">
        <v>2</v>
      </c>
      <c r="F27" s="4">
        <v>2</v>
      </c>
      <c r="G27" s="23">
        <f t="shared" si="6"/>
        <v>0.66666666666666663</v>
      </c>
      <c r="H27" s="60">
        <f t="shared" si="6"/>
        <v>1</v>
      </c>
      <c r="I27" s="31">
        <f>SUM(C27,E27)</f>
        <v>3</v>
      </c>
      <c r="J27" s="29">
        <f>SUM(D27,F27)</f>
        <v>2</v>
      </c>
      <c r="K27" s="21">
        <v>13</v>
      </c>
      <c r="L27" s="22">
        <v>8</v>
      </c>
      <c r="M27" s="22">
        <v>24</v>
      </c>
      <c r="N27" s="22">
        <v>36</v>
      </c>
      <c r="O27" s="23">
        <f t="shared" si="1"/>
        <v>0.64864864864864868</v>
      </c>
      <c r="P27" s="27">
        <f t="shared" si="1"/>
        <v>0.81818181818181823</v>
      </c>
      <c r="Q27" s="29">
        <f>SUM(K27,M27)</f>
        <v>37</v>
      </c>
      <c r="R27" s="25">
        <f>SUM(L27,N27)</f>
        <v>44</v>
      </c>
    </row>
    <row r="28" spans="1:18" x14ac:dyDescent="0.2">
      <c r="A28" s="1"/>
      <c r="B28" s="55" t="s">
        <v>44</v>
      </c>
      <c r="C28" s="7">
        <v>0</v>
      </c>
      <c r="D28" s="4">
        <v>0</v>
      </c>
      <c r="E28" s="4">
        <v>0</v>
      </c>
      <c r="F28" s="4">
        <v>0</v>
      </c>
      <c r="G28" s="23" t="str">
        <f t="shared" si="6"/>
        <v/>
      </c>
      <c r="H28" s="60" t="str">
        <f t="shared" si="6"/>
        <v/>
      </c>
      <c r="I28" s="31">
        <f t="shared" si="2"/>
        <v>0</v>
      </c>
      <c r="J28" s="29">
        <f t="shared" si="3"/>
        <v>0</v>
      </c>
      <c r="K28" s="21">
        <v>0</v>
      </c>
      <c r="L28" s="22">
        <v>0</v>
      </c>
      <c r="M28" s="22">
        <v>0</v>
      </c>
      <c r="N28" s="22">
        <v>0</v>
      </c>
      <c r="O28" s="23" t="str">
        <f t="shared" si="1"/>
        <v/>
      </c>
      <c r="P28" s="27" t="str">
        <f t="shared" si="1"/>
        <v/>
      </c>
      <c r="Q28" s="29">
        <f t="shared" si="4"/>
        <v>0</v>
      </c>
      <c r="R28" s="25">
        <f t="shared" si="5"/>
        <v>0</v>
      </c>
    </row>
    <row r="29" spans="1:18" x14ac:dyDescent="0.2">
      <c r="A29" s="1"/>
      <c r="B29" s="55" t="s">
        <v>19</v>
      </c>
      <c r="C29" s="7">
        <v>31</v>
      </c>
      <c r="D29" s="4">
        <v>24</v>
      </c>
      <c r="E29" s="4">
        <v>61</v>
      </c>
      <c r="F29" s="4">
        <v>20</v>
      </c>
      <c r="G29" s="23">
        <f t="shared" si="6"/>
        <v>0.66304347826086951</v>
      </c>
      <c r="H29" s="60">
        <f t="shared" si="6"/>
        <v>0.45454545454545453</v>
      </c>
      <c r="I29" s="31">
        <f t="shared" si="2"/>
        <v>92</v>
      </c>
      <c r="J29" s="29">
        <f t="shared" si="3"/>
        <v>44</v>
      </c>
      <c r="K29" s="21">
        <v>461</v>
      </c>
      <c r="L29" s="22">
        <v>274</v>
      </c>
      <c r="M29" s="22">
        <v>496</v>
      </c>
      <c r="N29" s="22">
        <v>289</v>
      </c>
      <c r="O29" s="23">
        <f t="shared" si="1"/>
        <v>0.51828631138975967</v>
      </c>
      <c r="P29" s="27">
        <f t="shared" si="1"/>
        <v>0.51332149200710475</v>
      </c>
      <c r="Q29" s="29">
        <f t="shared" si="4"/>
        <v>957</v>
      </c>
      <c r="R29" s="25">
        <f t="shared" si="5"/>
        <v>563</v>
      </c>
    </row>
    <row r="30" spans="1:18" x14ac:dyDescent="0.2">
      <c r="A30" s="1"/>
      <c r="B30" s="55" t="s">
        <v>20</v>
      </c>
      <c r="C30" s="7">
        <v>42</v>
      </c>
      <c r="D30" s="4">
        <v>25</v>
      </c>
      <c r="E30" s="4">
        <v>155</v>
      </c>
      <c r="F30" s="4">
        <v>82</v>
      </c>
      <c r="G30" s="23">
        <f t="shared" si="6"/>
        <v>0.78680203045685282</v>
      </c>
      <c r="H30" s="60">
        <f t="shared" si="6"/>
        <v>0.76635514018691586</v>
      </c>
      <c r="I30" s="31">
        <f t="shared" si="2"/>
        <v>197</v>
      </c>
      <c r="J30" s="29">
        <f t="shared" si="3"/>
        <v>107</v>
      </c>
      <c r="K30" s="21">
        <v>496</v>
      </c>
      <c r="L30" s="22">
        <v>314</v>
      </c>
      <c r="M30" s="22">
        <v>1337</v>
      </c>
      <c r="N30" s="22">
        <v>1128</v>
      </c>
      <c r="O30" s="23">
        <f t="shared" si="1"/>
        <v>0.72940534642662302</v>
      </c>
      <c r="P30" s="27">
        <f t="shared" si="1"/>
        <v>0.78224687933425796</v>
      </c>
      <c r="Q30" s="29">
        <f t="shared" si="4"/>
        <v>1833</v>
      </c>
      <c r="R30" s="25">
        <f t="shared" si="5"/>
        <v>1442</v>
      </c>
    </row>
    <row r="31" spans="1:18" x14ac:dyDescent="0.2">
      <c r="A31" s="1"/>
      <c r="B31" s="55" t="s">
        <v>21</v>
      </c>
      <c r="C31" s="7">
        <v>468</v>
      </c>
      <c r="D31" s="4">
        <v>236</v>
      </c>
      <c r="E31" s="4">
        <v>178</v>
      </c>
      <c r="F31" s="4">
        <v>106</v>
      </c>
      <c r="G31" s="23">
        <f t="shared" si="6"/>
        <v>0.27554179566563469</v>
      </c>
      <c r="H31" s="60">
        <f t="shared" si="6"/>
        <v>0.30994152046783624</v>
      </c>
      <c r="I31" s="31">
        <f t="shared" si="2"/>
        <v>646</v>
      </c>
      <c r="J31" s="29">
        <f t="shared" si="3"/>
        <v>342</v>
      </c>
      <c r="K31" s="21">
        <v>3415</v>
      </c>
      <c r="L31" s="22">
        <v>3097</v>
      </c>
      <c r="M31" s="22">
        <v>1770</v>
      </c>
      <c r="N31" s="22">
        <v>1915</v>
      </c>
      <c r="O31" s="23">
        <f t="shared" si="1"/>
        <v>0.34136933461909352</v>
      </c>
      <c r="P31" s="27">
        <f t="shared" si="1"/>
        <v>0.3820830007980846</v>
      </c>
      <c r="Q31" s="29">
        <f t="shared" si="4"/>
        <v>5185</v>
      </c>
      <c r="R31" s="25">
        <f t="shared" si="5"/>
        <v>5012</v>
      </c>
    </row>
    <row r="32" spans="1:18" x14ac:dyDescent="0.2">
      <c r="A32" s="1"/>
      <c r="B32" s="55" t="s">
        <v>22</v>
      </c>
      <c r="C32" s="7">
        <v>408</v>
      </c>
      <c r="D32" s="4">
        <v>456</v>
      </c>
      <c r="E32" s="4">
        <v>1052</v>
      </c>
      <c r="F32" s="4">
        <v>1234</v>
      </c>
      <c r="G32" s="23">
        <f t="shared" si="6"/>
        <v>0.72054794520547949</v>
      </c>
      <c r="H32" s="60">
        <f t="shared" si="6"/>
        <v>0.73017751479289938</v>
      </c>
      <c r="I32" s="31">
        <f t="shared" si="2"/>
        <v>1460</v>
      </c>
      <c r="J32" s="29">
        <f t="shared" si="3"/>
        <v>1690</v>
      </c>
      <c r="K32" s="21">
        <v>3660</v>
      </c>
      <c r="L32" s="22">
        <v>4079</v>
      </c>
      <c r="M32" s="22">
        <v>13640</v>
      </c>
      <c r="N32" s="22">
        <v>13657</v>
      </c>
      <c r="O32" s="23">
        <f t="shared" si="1"/>
        <v>0.78843930635838155</v>
      </c>
      <c r="P32" s="27">
        <f t="shared" si="1"/>
        <v>0.77001578709968421</v>
      </c>
      <c r="Q32" s="29">
        <f t="shared" si="4"/>
        <v>17300</v>
      </c>
      <c r="R32" s="25">
        <f t="shared" si="5"/>
        <v>17736</v>
      </c>
    </row>
    <row r="33" spans="1:18" x14ac:dyDescent="0.2">
      <c r="A33" s="1"/>
      <c r="B33" s="55" t="s">
        <v>23</v>
      </c>
      <c r="C33" s="7">
        <v>109</v>
      </c>
      <c r="D33" s="4">
        <v>94</v>
      </c>
      <c r="E33" s="4">
        <v>224</v>
      </c>
      <c r="F33" s="4">
        <v>212</v>
      </c>
      <c r="G33" s="23">
        <f t="shared" si="6"/>
        <v>0.67267267267267272</v>
      </c>
      <c r="H33" s="60">
        <f t="shared" si="6"/>
        <v>0.69281045751633985</v>
      </c>
      <c r="I33" s="31">
        <f t="shared" si="2"/>
        <v>333</v>
      </c>
      <c r="J33" s="29">
        <f t="shared" si="3"/>
        <v>306</v>
      </c>
      <c r="K33" s="21">
        <v>1097</v>
      </c>
      <c r="L33" s="22">
        <v>934</v>
      </c>
      <c r="M33" s="22">
        <v>2340</v>
      </c>
      <c r="N33" s="22">
        <v>2140</v>
      </c>
      <c r="O33" s="23">
        <f t="shared" si="1"/>
        <v>0.68082630200756478</v>
      </c>
      <c r="P33" s="27">
        <f t="shared" si="1"/>
        <v>0.69616135328562134</v>
      </c>
      <c r="Q33" s="29">
        <f t="shared" si="4"/>
        <v>3437</v>
      </c>
      <c r="R33" s="25">
        <f t="shared" si="5"/>
        <v>3074</v>
      </c>
    </row>
    <row r="34" spans="1:18" x14ac:dyDescent="0.2">
      <c r="A34" s="1"/>
      <c r="B34" s="55" t="s">
        <v>24</v>
      </c>
      <c r="C34" s="7">
        <v>113</v>
      </c>
      <c r="D34" s="4">
        <v>116</v>
      </c>
      <c r="E34" s="4">
        <v>380</v>
      </c>
      <c r="F34" s="4">
        <v>321</v>
      </c>
      <c r="G34" s="23">
        <f t="shared" si="6"/>
        <v>0.77079107505070998</v>
      </c>
      <c r="H34" s="60">
        <f t="shared" si="6"/>
        <v>0.73455377574370706</v>
      </c>
      <c r="I34" s="31">
        <f t="shared" si="2"/>
        <v>493</v>
      </c>
      <c r="J34" s="29">
        <f t="shared" si="3"/>
        <v>437</v>
      </c>
      <c r="K34" s="21">
        <v>1332</v>
      </c>
      <c r="L34" s="22">
        <v>922</v>
      </c>
      <c r="M34" s="22">
        <v>4215</v>
      </c>
      <c r="N34" s="22">
        <v>2935</v>
      </c>
      <c r="O34" s="23">
        <f t="shared" si="1"/>
        <v>0.75987020010816653</v>
      </c>
      <c r="P34" s="27">
        <f t="shared" si="1"/>
        <v>0.76095410941145969</v>
      </c>
      <c r="Q34" s="29">
        <f t="shared" si="4"/>
        <v>5547</v>
      </c>
      <c r="R34" s="25">
        <f t="shared" si="5"/>
        <v>3857</v>
      </c>
    </row>
    <row r="35" spans="1:18" x14ac:dyDescent="0.2">
      <c r="A35" s="1"/>
      <c r="B35" s="55" t="s">
        <v>25</v>
      </c>
      <c r="C35" s="7">
        <v>382</v>
      </c>
      <c r="D35" s="4">
        <v>396</v>
      </c>
      <c r="E35" s="4">
        <v>248</v>
      </c>
      <c r="F35" s="4">
        <v>217</v>
      </c>
      <c r="G35" s="23">
        <f t="shared" si="6"/>
        <v>0.39365079365079364</v>
      </c>
      <c r="H35" s="60">
        <f t="shared" si="6"/>
        <v>0.35399673735725939</v>
      </c>
      <c r="I35" s="31">
        <f t="shared" si="2"/>
        <v>630</v>
      </c>
      <c r="J35" s="29">
        <f t="shared" si="3"/>
        <v>613</v>
      </c>
      <c r="K35" s="21">
        <v>3921</v>
      </c>
      <c r="L35" s="22">
        <v>4892</v>
      </c>
      <c r="M35" s="22">
        <v>2898</v>
      </c>
      <c r="N35" s="22">
        <v>5341</v>
      </c>
      <c r="O35" s="23">
        <f t="shared" si="1"/>
        <v>0.42498900131984163</v>
      </c>
      <c r="P35" s="27">
        <f t="shared" si="1"/>
        <v>0.52193882536890457</v>
      </c>
      <c r="Q35" s="29">
        <f t="shared" si="4"/>
        <v>6819</v>
      </c>
      <c r="R35" s="25">
        <f t="shared" si="5"/>
        <v>10233</v>
      </c>
    </row>
    <row r="36" spans="1:18" x14ac:dyDescent="0.2">
      <c r="A36" s="1"/>
      <c r="B36" s="55" t="s">
        <v>26</v>
      </c>
      <c r="C36" s="7">
        <v>61</v>
      </c>
      <c r="D36" s="4">
        <v>80</v>
      </c>
      <c r="E36" s="4">
        <v>75</v>
      </c>
      <c r="F36" s="4">
        <v>632</v>
      </c>
      <c r="G36" s="23">
        <f t="shared" si="6"/>
        <v>0.55147058823529416</v>
      </c>
      <c r="H36" s="60">
        <f t="shared" si="6"/>
        <v>0.88764044943820219</v>
      </c>
      <c r="I36" s="31">
        <f t="shared" si="2"/>
        <v>136</v>
      </c>
      <c r="J36" s="29">
        <f t="shared" si="3"/>
        <v>712</v>
      </c>
      <c r="K36" s="21">
        <v>699</v>
      </c>
      <c r="L36" s="22">
        <v>1594</v>
      </c>
      <c r="M36" s="22">
        <v>1934</v>
      </c>
      <c r="N36" s="22">
        <v>4121</v>
      </c>
      <c r="O36" s="23">
        <f t="shared" si="1"/>
        <v>0.73452335738701102</v>
      </c>
      <c r="P36" s="27">
        <f t="shared" si="1"/>
        <v>0.72108486439195096</v>
      </c>
      <c r="Q36" s="29">
        <f t="shared" si="4"/>
        <v>2633</v>
      </c>
      <c r="R36" s="25">
        <f t="shared" si="5"/>
        <v>5715</v>
      </c>
    </row>
    <row r="37" spans="1:18" x14ac:dyDescent="0.2">
      <c r="A37" s="1"/>
      <c r="B37" s="55" t="s">
        <v>27</v>
      </c>
      <c r="C37" s="7">
        <v>97</v>
      </c>
      <c r="D37" s="4">
        <v>15</v>
      </c>
      <c r="E37" s="4">
        <v>120</v>
      </c>
      <c r="F37" s="4">
        <v>16</v>
      </c>
      <c r="G37" s="23">
        <f t="shared" si="6"/>
        <v>0.55299539170506917</v>
      </c>
      <c r="H37" s="60">
        <f t="shared" si="6"/>
        <v>0.5161290322580645</v>
      </c>
      <c r="I37" s="31">
        <f t="shared" si="2"/>
        <v>217</v>
      </c>
      <c r="J37" s="29">
        <f t="shared" si="3"/>
        <v>31</v>
      </c>
      <c r="K37" s="21">
        <v>919</v>
      </c>
      <c r="L37" s="22">
        <v>836</v>
      </c>
      <c r="M37" s="22">
        <v>1072</v>
      </c>
      <c r="N37" s="22">
        <v>883</v>
      </c>
      <c r="O37" s="23">
        <f t="shared" si="1"/>
        <v>0.53842290306378704</v>
      </c>
      <c r="P37" s="27">
        <f t="shared" si="1"/>
        <v>0.51367073880162883</v>
      </c>
      <c r="Q37" s="29">
        <f t="shared" si="4"/>
        <v>1991</v>
      </c>
      <c r="R37" s="25">
        <f t="shared" si="5"/>
        <v>1719</v>
      </c>
    </row>
    <row r="38" spans="1:18" x14ac:dyDescent="0.2">
      <c r="A38" s="1"/>
      <c r="B38" s="55" t="s">
        <v>28</v>
      </c>
      <c r="C38" s="7">
        <v>503</v>
      </c>
      <c r="D38" s="4">
        <v>799</v>
      </c>
      <c r="E38" s="4">
        <v>322</v>
      </c>
      <c r="F38" s="4">
        <v>201</v>
      </c>
      <c r="G38" s="23">
        <f t="shared" si="6"/>
        <v>0.39030303030303032</v>
      </c>
      <c r="H38" s="60">
        <f t="shared" si="6"/>
        <v>0.20100000000000001</v>
      </c>
      <c r="I38" s="31">
        <f t="shared" si="2"/>
        <v>825</v>
      </c>
      <c r="J38" s="29">
        <f t="shared" si="3"/>
        <v>1000</v>
      </c>
      <c r="K38" s="21">
        <v>4704</v>
      </c>
      <c r="L38" s="22">
        <v>4752</v>
      </c>
      <c r="M38" s="22">
        <v>5001</v>
      </c>
      <c r="N38" s="22">
        <v>6627</v>
      </c>
      <c r="O38" s="23">
        <f t="shared" si="1"/>
        <v>0.51530139103554873</v>
      </c>
      <c r="P38" s="27">
        <f t="shared" si="1"/>
        <v>0.58238861059847091</v>
      </c>
      <c r="Q38" s="29">
        <f t="shared" si="4"/>
        <v>9705</v>
      </c>
      <c r="R38" s="25">
        <f t="shared" si="5"/>
        <v>11379</v>
      </c>
    </row>
    <row r="39" spans="1:18" x14ac:dyDescent="0.2">
      <c r="A39" s="1"/>
      <c r="B39" s="55" t="s">
        <v>29</v>
      </c>
      <c r="C39" s="7">
        <v>428</v>
      </c>
      <c r="D39" s="4">
        <v>277</v>
      </c>
      <c r="E39" s="4">
        <v>302</v>
      </c>
      <c r="F39" s="4">
        <v>305</v>
      </c>
      <c r="G39" s="23">
        <f t="shared" si="6"/>
        <v>0.41369863013698632</v>
      </c>
      <c r="H39" s="60">
        <f t="shared" si="6"/>
        <v>0.52405498281786944</v>
      </c>
      <c r="I39" s="31">
        <f t="shared" si="2"/>
        <v>730</v>
      </c>
      <c r="J39" s="29">
        <f t="shared" si="3"/>
        <v>582</v>
      </c>
      <c r="K39" s="21">
        <v>4264</v>
      </c>
      <c r="L39" s="22">
        <v>3516</v>
      </c>
      <c r="M39" s="22">
        <v>4036</v>
      </c>
      <c r="N39" s="22">
        <v>2962</v>
      </c>
      <c r="O39" s="23">
        <f t="shared" si="1"/>
        <v>0.48626506024096383</v>
      </c>
      <c r="P39" s="27">
        <f t="shared" si="1"/>
        <v>0.45723988885458478</v>
      </c>
      <c r="Q39" s="29">
        <f t="shared" si="4"/>
        <v>8300</v>
      </c>
      <c r="R39" s="25">
        <f t="shared" si="5"/>
        <v>6478</v>
      </c>
    </row>
    <row r="40" spans="1:18" x14ac:dyDescent="0.2">
      <c r="A40" s="1"/>
      <c r="B40" s="55" t="s">
        <v>30</v>
      </c>
      <c r="C40" s="7">
        <v>545</v>
      </c>
      <c r="D40" s="4">
        <v>514</v>
      </c>
      <c r="E40" s="4">
        <v>872</v>
      </c>
      <c r="F40" s="4">
        <v>1100</v>
      </c>
      <c r="G40" s="23">
        <f t="shared" si="6"/>
        <v>0.61538461538461542</v>
      </c>
      <c r="H40" s="60">
        <f t="shared" si="6"/>
        <v>0.68153655514250311</v>
      </c>
      <c r="I40" s="31">
        <f t="shared" si="2"/>
        <v>1417</v>
      </c>
      <c r="J40" s="29">
        <f t="shared" si="3"/>
        <v>1614</v>
      </c>
      <c r="K40" s="21">
        <v>6225</v>
      </c>
      <c r="L40" s="22">
        <v>6067</v>
      </c>
      <c r="M40" s="22">
        <v>9807</v>
      </c>
      <c r="N40" s="22">
        <v>9926</v>
      </c>
      <c r="O40" s="23">
        <f t="shared" si="1"/>
        <v>0.61171407185628746</v>
      </c>
      <c r="P40" s="27">
        <f t="shared" si="1"/>
        <v>0.62064653285812543</v>
      </c>
      <c r="Q40" s="29">
        <f t="shared" si="4"/>
        <v>16032</v>
      </c>
      <c r="R40" s="25">
        <f t="shared" si="5"/>
        <v>15993</v>
      </c>
    </row>
    <row r="41" spans="1:18" x14ac:dyDescent="0.2">
      <c r="A41" s="1"/>
      <c r="B41" s="55" t="s">
        <v>31</v>
      </c>
      <c r="C41" s="7">
        <v>1</v>
      </c>
      <c r="D41" s="4">
        <v>1</v>
      </c>
      <c r="E41" s="4">
        <v>0</v>
      </c>
      <c r="F41" s="4">
        <v>1</v>
      </c>
      <c r="G41" s="23" t="str">
        <f t="shared" si="6"/>
        <v/>
      </c>
      <c r="H41" s="60">
        <f t="shared" si="6"/>
        <v>0.5</v>
      </c>
      <c r="I41" s="31">
        <f t="shared" si="2"/>
        <v>1</v>
      </c>
      <c r="J41" s="29">
        <f t="shared" si="3"/>
        <v>2</v>
      </c>
      <c r="K41" s="21">
        <v>6</v>
      </c>
      <c r="L41" s="22">
        <v>3</v>
      </c>
      <c r="M41" s="22">
        <v>4</v>
      </c>
      <c r="N41" s="22">
        <v>5</v>
      </c>
      <c r="O41" s="23">
        <f t="shared" si="1"/>
        <v>0.4</v>
      </c>
      <c r="P41" s="27">
        <f t="shared" si="1"/>
        <v>0.625</v>
      </c>
      <c r="Q41" s="29">
        <f t="shared" si="4"/>
        <v>10</v>
      </c>
      <c r="R41" s="25">
        <f t="shared" si="5"/>
        <v>8</v>
      </c>
    </row>
    <row r="42" spans="1:18" x14ac:dyDescent="0.2">
      <c r="A42" s="1"/>
      <c r="B42" s="55" t="s">
        <v>46</v>
      </c>
      <c r="C42" s="7">
        <v>0</v>
      </c>
      <c r="D42" s="4">
        <v>0</v>
      </c>
      <c r="E42" s="4">
        <v>0</v>
      </c>
      <c r="F42" s="4">
        <v>0</v>
      </c>
      <c r="G42" s="23" t="str">
        <f t="shared" si="6"/>
        <v/>
      </c>
      <c r="H42" s="60" t="str">
        <f t="shared" si="6"/>
        <v/>
      </c>
      <c r="I42" s="31">
        <f t="shared" si="2"/>
        <v>0</v>
      </c>
      <c r="J42" s="29">
        <f t="shared" si="3"/>
        <v>0</v>
      </c>
      <c r="K42" s="21">
        <v>0</v>
      </c>
      <c r="L42" s="22">
        <v>27</v>
      </c>
      <c r="M42" s="22">
        <v>0</v>
      </c>
      <c r="N42" s="22">
        <v>357</v>
      </c>
      <c r="O42" s="23" t="str">
        <f t="shared" si="1"/>
        <v/>
      </c>
      <c r="P42" s="27">
        <f t="shared" si="1"/>
        <v>0.9296875</v>
      </c>
      <c r="Q42" s="29">
        <f t="shared" si="4"/>
        <v>0</v>
      </c>
      <c r="R42" s="25">
        <f t="shared" si="5"/>
        <v>384</v>
      </c>
    </row>
    <row r="43" spans="1:18" x14ac:dyDescent="0.2">
      <c r="A43" s="1"/>
      <c r="B43" s="55" t="s">
        <v>32</v>
      </c>
      <c r="C43" s="7">
        <v>174</v>
      </c>
      <c r="D43" s="4">
        <v>316</v>
      </c>
      <c r="E43" s="4">
        <v>198</v>
      </c>
      <c r="F43" s="4">
        <v>126</v>
      </c>
      <c r="G43" s="23">
        <f t="shared" si="6"/>
        <v>0.532258064516129</v>
      </c>
      <c r="H43" s="60">
        <f t="shared" si="6"/>
        <v>0.28506787330316741</v>
      </c>
      <c r="I43" s="31">
        <f t="shared" si="2"/>
        <v>372</v>
      </c>
      <c r="J43" s="29">
        <f t="shared" si="3"/>
        <v>442</v>
      </c>
      <c r="K43" s="21">
        <v>2122</v>
      </c>
      <c r="L43" s="22">
        <v>2605</v>
      </c>
      <c r="M43" s="22">
        <v>1529</v>
      </c>
      <c r="N43" s="22">
        <v>2007</v>
      </c>
      <c r="O43" s="23">
        <f t="shared" si="1"/>
        <v>0.41878937277458228</v>
      </c>
      <c r="P43" s="27">
        <f t="shared" si="1"/>
        <v>0.43516912402428448</v>
      </c>
      <c r="Q43" s="29">
        <f t="shared" si="4"/>
        <v>3651</v>
      </c>
      <c r="R43" s="25">
        <f t="shared" si="5"/>
        <v>4612</v>
      </c>
    </row>
    <row r="44" spans="1:18" x14ac:dyDescent="0.2">
      <c r="A44" s="1"/>
      <c r="B44" s="55" t="s">
        <v>33</v>
      </c>
      <c r="C44" s="7">
        <v>114</v>
      </c>
      <c r="D44" s="4">
        <v>119</v>
      </c>
      <c r="E44" s="4">
        <v>126</v>
      </c>
      <c r="F44" s="4">
        <v>89</v>
      </c>
      <c r="G44" s="23">
        <f t="shared" si="6"/>
        <v>0.52500000000000002</v>
      </c>
      <c r="H44" s="60">
        <f t="shared" si="6"/>
        <v>0.42788461538461536</v>
      </c>
      <c r="I44" s="31">
        <f t="shared" si="2"/>
        <v>240</v>
      </c>
      <c r="J44" s="29">
        <f t="shared" si="3"/>
        <v>208</v>
      </c>
      <c r="K44" s="21">
        <v>1243</v>
      </c>
      <c r="L44" s="22">
        <v>1314</v>
      </c>
      <c r="M44" s="22">
        <v>970</v>
      </c>
      <c r="N44" s="22">
        <v>996</v>
      </c>
      <c r="O44" s="23">
        <f t="shared" si="1"/>
        <v>0.43831902394938999</v>
      </c>
      <c r="P44" s="27">
        <f t="shared" si="1"/>
        <v>0.43116883116883115</v>
      </c>
      <c r="Q44" s="29">
        <f t="shared" si="4"/>
        <v>2213</v>
      </c>
      <c r="R44" s="25">
        <f t="shared" si="5"/>
        <v>2310</v>
      </c>
    </row>
    <row r="45" spans="1:18" x14ac:dyDescent="0.2">
      <c r="A45" s="1"/>
      <c r="B45" s="55" t="s">
        <v>34</v>
      </c>
      <c r="C45" s="7">
        <v>1067</v>
      </c>
      <c r="D45" s="4">
        <v>928</v>
      </c>
      <c r="E45" s="4">
        <v>1148</v>
      </c>
      <c r="F45" s="4">
        <v>806</v>
      </c>
      <c r="G45" s="23">
        <f t="shared" si="6"/>
        <v>0.5182844243792325</v>
      </c>
      <c r="H45" s="60">
        <f t="shared" si="6"/>
        <v>0.46482122260668973</v>
      </c>
      <c r="I45" s="31">
        <f t="shared" si="2"/>
        <v>2215</v>
      </c>
      <c r="J45" s="29">
        <f t="shared" si="3"/>
        <v>1734</v>
      </c>
      <c r="K45" s="21">
        <v>9718</v>
      </c>
      <c r="L45" s="22">
        <v>9923</v>
      </c>
      <c r="M45" s="22">
        <v>10952</v>
      </c>
      <c r="N45" s="22">
        <v>10527</v>
      </c>
      <c r="O45" s="23">
        <f t="shared" si="1"/>
        <v>0.52985002418964688</v>
      </c>
      <c r="P45" s="27">
        <f t="shared" si="1"/>
        <v>0.51476772616136923</v>
      </c>
      <c r="Q45" s="29">
        <f t="shared" si="4"/>
        <v>20670</v>
      </c>
      <c r="R45" s="25">
        <f t="shared" si="5"/>
        <v>20450</v>
      </c>
    </row>
    <row r="46" spans="1:18" x14ac:dyDescent="0.2">
      <c r="A46" s="1"/>
      <c r="B46" s="55" t="s">
        <v>35</v>
      </c>
      <c r="C46" s="7">
        <v>2421</v>
      </c>
      <c r="D46" s="4">
        <v>1524</v>
      </c>
      <c r="E46" s="4">
        <v>2940</v>
      </c>
      <c r="F46" s="4">
        <v>1712</v>
      </c>
      <c r="G46" s="23">
        <f t="shared" si="6"/>
        <v>0.54840514829322884</v>
      </c>
      <c r="H46" s="60">
        <f t="shared" si="6"/>
        <v>0.52904820766378247</v>
      </c>
      <c r="I46" s="31">
        <f t="shared" si="2"/>
        <v>5361</v>
      </c>
      <c r="J46" s="29">
        <f t="shared" si="3"/>
        <v>3236</v>
      </c>
      <c r="K46" s="21">
        <v>15313</v>
      </c>
      <c r="L46" s="22">
        <v>17067</v>
      </c>
      <c r="M46" s="22">
        <v>26955</v>
      </c>
      <c r="N46" s="22">
        <v>33722</v>
      </c>
      <c r="O46" s="23">
        <f t="shared" si="1"/>
        <v>0.63771647582095203</v>
      </c>
      <c r="P46" s="27">
        <f t="shared" si="1"/>
        <v>0.66396266908188784</v>
      </c>
      <c r="Q46" s="29">
        <f t="shared" si="4"/>
        <v>42268</v>
      </c>
      <c r="R46" s="25">
        <f t="shared" si="5"/>
        <v>50789</v>
      </c>
    </row>
    <row r="47" spans="1:18" x14ac:dyDescent="0.2">
      <c r="A47" s="1"/>
      <c r="B47" s="55" t="s">
        <v>36</v>
      </c>
      <c r="C47" s="7">
        <v>1280</v>
      </c>
      <c r="D47" s="4">
        <v>913</v>
      </c>
      <c r="E47" s="4">
        <v>4155</v>
      </c>
      <c r="F47" s="4">
        <v>4030</v>
      </c>
      <c r="G47" s="23">
        <f t="shared" si="6"/>
        <v>0.76448942042318302</v>
      </c>
      <c r="H47" s="60">
        <f t="shared" si="6"/>
        <v>0.81529435565446084</v>
      </c>
      <c r="I47" s="31">
        <f t="shared" si="2"/>
        <v>5435</v>
      </c>
      <c r="J47" s="29">
        <f t="shared" si="3"/>
        <v>4943</v>
      </c>
      <c r="K47" s="21">
        <v>10953</v>
      </c>
      <c r="L47" s="22">
        <v>12597</v>
      </c>
      <c r="M47" s="22">
        <v>44032</v>
      </c>
      <c r="N47" s="22">
        <v>52789</v>
      </c>
      <c r="O47" s="23">
        <f t="shared" si="1"/>
        <v>0.80080021824133851</v>
      </c>
      <c r="P47" s="27">
        <f t="shared" si="1"/>
        <v>0.80734407977242839</v>
      </c>
      <c r="Q47" s="29">
        <f t="shared" si="4"/>
        <v>54985</v>
      </c>
      <c r="R47" s="25">
        <f t="shared" si="5"/>
        <v>65386</v>
      </c>
    </row>
    <row r="48" spans="1:18" ht="13.5" thickBot="1" x14ac:dyDescent="0.25">
      <c r="A48" s="1"/>
      <c r="B48" s="56" t="s">
        <v>37</v>
      </c>
      <c r="C48" s="61">
        <v>514</v>
      </c>
      <c r="D48" s="62">
        <v>530</v>
      </c>
      <c r="E48" s="62">
        <v>695</v>
      </c>
      <c r="F48" s="62">
        <v>378</v>
      </c>
      <c r="G48" s="63">
        <f t="shared" ref="G48:H48" si="7">IF(E48=0,"",SUM(E48/I48))</f>
        <v>0.5748552522746071</v>
      </c>
      <c r="H48" s="64">
        <f t="shared" si="7"/>
        <v>0.41629955947136565</v>
      </c>
      <c r="I48" s="36">
        <f t="shared" si="2"/>
        <v>1209</v>
      </c>
      <c r="J48" s="37">
        <f t="shared" si="3"/>
        <v>908</v>
      </c>
      <c r="K48" s="32">
        <v>6147</v>
      </c>
      <c r="L48" s="33">
        <v>6499</v>
      </c>
      <c r="M48" s="33">
        <v>7600</v>
      </c>
      <c r="N48" s="33">
        <v>5307</v>
      </c>
      <c r="O48" s="34">
        <f t="shared" si="1"/>
        <v>0.55284789408598245</v>
      </c>
      <c r="P48" s="35">
        <f t="shared" si="1"/>
        <v>0.44951719464678974</v>
      </c>
      <c r="Q48" s="37">
        <f t="shared" si="4"/>
        <v>13747</v>
      </c>
      <c r="R48" s="38">
        <f t="shared" si="5"/>
        <v>11806</v>
      </c>
    </row>
    <row r="49" spans="3:18" s="3" customFormat="1" ht="13.5" thickBot="1" x14ac:dyDescent="0.25">
      <c r="C49" s="14">
        <f>SUM(C9:C48)</f>
        <v>12397</v>
      </c>
      <c r="D49" s="39">
        <f t="shared" ref="D49:F49" si="8">SUM(D9:D48)</f>
        <v>10002</v>
      </c>
      <c r="E49" s="39">
        <f t="shared" si="8"/>
        <v>18105</v>
      </c>
      <c r="F49" s="39">
        <f t="shared" si="8"/>
        <v>15811</v>
      </c>
      <c r="G49" s="40">
        <f>E49/I49</f>
        <v>0.59356763490918629</v>
      </c>
      <c r="H49" s="40">
        <f t="shared" ref="H49" si="9">F49/J49</f>
        <v>0.61252082284120402</v>
      </c>
      <c r="I49" s="41">
        <f t="shared" si="2"/>
        <v>30502</v>
      </c>
      <c r="J49" s="42">
        <f t="shared" si="3"/>
        <v>25813</v>
      </c>
      <c r="K49" s="39">
        <f t="shared" ref="K49" si="10">SUM(K9:K48)</f>
        <v>112626</v>
      </c>
      <c r="L49" s="39">
        <f t="shared" ref="L49" si="11">SUM(L9:L48)</f>
        <v>113457</v>
      </c>
      <c r="M49" s="39">
        <f t="shared" ref="M49" si="12">SUM(M9:M48)</f>
        <v>195281</v>
      </c>
      <c r="N49" s="39">
        <f t="shared" ref="N49" si="13">SUM(N9:N48)</f>
        <v>217272</v>
      </c>
      <c r="O49" s="40">
        <f>M49/Q49</f>
        <v>0.63422072249088202</v>
      </c>
      <c r="P49" s="40">
        <f t="shared" ref="P49" si="14">N49/R49</f>
        <v>0.6569487405096015</v>
      </c>
      <c r="Q49" s="42">
        <f t="shared" si="4"/>
        <v>307907</v>
      </c>
      <c r="R49" s="42">
        <f t="shared" si="5"/>
        <v>330729</v>
      </c>
    </row>
    <row r="50" spans="3:18" ht="15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x14ac:dyDescent="0.2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K10-1911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Herbert Kovacs</cp:lastModifiedBy>
  <cp:lastPrinted>2019-09-01T16:52:25Z</cp:lastPrinted>
  <dcterms:created xsi:type="dcterms:W3CDTF">2009-09-29T12:11:43Z</dcterms:created>
  <dcterms:modified xsi:type="dcterms:W3CDTF">2019-12-01T15:07:46Z</dcterms:modified>
</cp:coreProperties>
</file>