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907 inkl bilföretag" sheetId="3" r:id="rId1"/>
  </sheets>
  <calcPr calcId="145621"/>
</workbook>
</file>

<file path=xl/calcChain.xml><?xml version="1.0" encoding="utf-8"?>
<calcChain xmlns="http://schemas.openxmlformats.org/spreadsheetml/2006/main">
  <c r="K49" i="3" l="1"/>
  <c r="L49" i="3"/>
  <c r="M49" i="3"/>
  <c r="N49" i="3"/>
  <c r="H14" i="3" l="1"/>
  <c r="G14" i="3"/>
  <c r="R12" i="3" l="1"/>
  <c r="P12" i="3" s="1"/>
  <c r="Q12" i="3"/>
  <c r="O12" i="3" s="1"/>
  <c r="J12" i="3"/>
  <c r="H12" i="3" s="1"/>
  <c r="I12" i="3"/>
  <c r="G12" i="3" s="1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<sst xmlns="http://schemas.openxmlformats.org/spreadsheetml/2006/main" count="55" uniqueCount="51">
  <si>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</si>
  <si>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</si>
  <si>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</si>
  <si>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</si>
  <si>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</si>
  <si>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</si>
  <si>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</si>
  <si>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</si>
  <si>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</si>
  <si>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</si>
  <si>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</si>
  <si>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</si>
  <si>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</si>
  <si>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</si>
  <si>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</si>
  <si>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</si>
  <si>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</si>
  <si>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</si>
  <si>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</si>
  <si>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</si>
  <si>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</si>
  <si>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</si>
  <si>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</si>
  <si>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</si>
  <si>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</si>
  <si>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</si>
  <si>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</si>
  <si>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</si>
  <si>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</si>
  <si>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</si>
  <si>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</si>
  <si>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</si>
  <si>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</si>
  <si>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</si>
  <si>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</si>
  <si>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</si>
  <si>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</si>
  <si>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</si>
  <si>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</si>
  <si>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</si>
  <si>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</si>
  <si>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</si>
  <si>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</si>
  <si>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</si>
  <si>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</si>
  <si>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</si>
  <si>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</si>
  <si>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</si>
  <si>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juli</t>
  </si>
  <si>
    <t>januari-juli</t>
  </si>
  <si>
    <t>2019.08.01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</si>
</sst>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50</v>
      </c>
    </row>
    <row r="5" spans="1:18" x14ac:dyDescent="0.2">
      <c r="C5" s="58" t="s">
        <v>48</v>
      </c>
      <c r="D5" s="59"/>
      <c r="E5" s="59"/>
      <c r="F5" s="59"/>
      <c r="G5" s="59"/>
      <c r="H5" s="59"/>
      <c r="I5" s="59"/>
      <c r="J5" s="60"/>
      <c r="K5" s="58" t="s">
        <v>49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2019</v>
      </c>
      <c r="D7" s="2">
        <v>2018</v>
      </c>
      <c r="E7" s="6">
        <v>2019</v>
      </c>
      <c r="F7" s="2">
        <v>2018</v>
      </c>
      <c r="G7" s="6">
        <v>2019</v>
      </c>
      <c r="H7" s="2">
        <v>2018</v>
      </c>
      <c r="I7" s="6">
        <v>2019</v>
      </c>
      <c r="J7" s="2">
        <v>2018</v>
      </c>
      <c r="K7" s="6">
        <v>2019</v>
      </c>
      <c r="L7" s="2">
        <v>2018</v>
      </c>
      <c r="M7" s="6">
        <v>2019</v>
      </c>
      <c r="N7" s="2">
        <v>2018</v>
      </c>
      <c r="O7" s="6">
        <v>2019</v>
      </c>
      <c r="P7" s="2">
        <v>2018</v>
      </c>
      <c r="Q7" s="6">
        <v>2019</v>
      </c>
      <c r="R7" s="17">
        <v>2018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7</v>
      </c>
      <c r="D9" s="50">
        <v>2</v>
      </c>
      <c r="E9" s="50">
        <v>29</v>
      </c>
      <c r="F9" s="47">
        <v>23</v>
      </c>
      <c r="G9" s="20">
        <f t="shared" ref="G9:H25" si="0">IF(E9=0,"",SUM(E9/I9))</f>
        <v>0.80555555555555558</v>
      </c>
      <c r="H9" s="30">
        <f t="shared" si="0"/>
        <v>0.92</v>
      </c>
      <c r="I9" s="34">
        <f>SUM(C9,E9)</f>
        <v>36</v>
      </c>
      <c r="J9" s="32">
        <f>SUM(D9,F9)</f>
        <v>25</v>
      </c>
      <c r="K9" s="18">
        <v>44</v>
      </c>
      <c r="L9" s="19">
        <v>104</v>
      </c>
      <c r="M9" s="19">
        <v>276</v>
      </c>
      <c r="N9" s="19">
        <v>695</v>
      </c>
      <c r="O9" s="20">
        <f t="shared" ref="O9:P48" si="1">IF(M9=0,"",SUM(M9/Q9))</f>
        <v>0.86250000000000004</v>
      </c>
      <c r="P9" s="30">
        <f t="shared" si="1"/>
        <v>0.86983729662077602</v>
      </c>
      <c r="Q9" s="32">
        <f>SUM(K9,M9)</f>
        <v>320</v>
      </c>
      <c r="R9" s="28">
        <f>SUM(L9,N9)</f>
        <v>799</v>
      </c>
    </row>
    <row r="10" spans="1:18" ht="13.6" x14ac:dyDescent="0.25">
      <c r="A10" s="1"/>
      <c r="B10" s="25" t="s">
        <v>3</v>
      </c>
      <c r="C10" s="51">
        <v>478</v>
      </c>
      <c r="D10" s="52">
        <v>257</v>
      </c>
      <c r="E10" s="52">
        <v>548</v>
      </c>
      <c r="F10" s="48">
        <v>526</v>
      </c>
      <c r="G10" s="23">
        <f t="shared" si="0"/>
        <v>0.53411306042884987</v>
      </c>
      <c r="H10" s="31">
        <f t="shared" si="0"/>
        <v>0.67177522349936147</v>
      </c>
      <c r="I10" s="35">
        <f t="shared" ref="I10:I49" si="2">SUM(C10,E10)</f>
        <v>1026</v>
      </c>
      <c r="J10" s="33">
        <f t="shared" ref="J10:J49" si="3">SUM(D10,F10)</f>
        <v>783</v>
      </c>
      <c r="K10" s="21">
        <v>3176</v>
      </c>
      <c r="L10" s="48">
        <v>3052</v>
      </c>
      <c r="M10" s="48">
        <v>7669</v>
      </c>
      <c r="N10" s="48">
        <v>8266</v>
      </c>
      <c r="O10" s="23">
        <f t="shared" si="1"/>
        <v>0.70714615029967731</v>
      </c>
      <c r="P10" s="31">
        <f t="shared" si="1"/>
        <v>0.73034104965541613</v>
      </c>
      <c r="Q10" s="33">
        <f t="shared" ref="Q10:Q49" si="4">SUM(K10,M10)</f>
        <v>10845</v>
      </c>
      <c r="R10" s="29">
        <f t="shared" ref="R10:R49" si="5">SUM(L10,N10)</f>
        <v>11318</v>
      </c>
    </row>
    <row r="11" spans="1:18" ht="13.6" x14ac:dyDescent="0.25">
      <c r="A11" s="1"/>
      <c r="B11" s="25" t="s">
        <v>4</v>
      </c>
      <c r="C11" s="51">
        <v>359</v>
      </c>
      <c r="D11" s="52">
        <v>67</v>
      </c>
      <c r="E11" s="52">
        <v>829</v>
      </c>
      <c r="F11" s="48">
        <v>512</v>
      </c>
      <c r="G11" s="23">
        <f t="shared" si="0"/>
        <v>0.69781144781144777</v>
      </c>
      <c r="H11" s="31">
        <f t="shared" si="0"/>
        <v>0.88428324697754745</v>
      </c>
      <c r="I11" s="35">
        <f t="shared" si="2"/>
        <v>1188</v>
      </c>
      <c r="J11" s="33">
        <f t="shared" si="3"/>
        <v>579</v>
      </c>
      <c r="K11" s="21">
        <v>2363</v>
      </c>
      <c r="L11" s="48">
        <v>1860</v>
      </c>
      <c r="M11" s="48">
        <v>8875</v>
      </c>
      <c r="N11" s="48">
        <v>11003</v>
      </c>
      <c r="O11" s="23">
        <f t="shared" si="1"/>
        <v>0.78973126890905854</v>
      </c>
      <c r="P11" s="31">
        <f t="shared" si="1"/>
        <v>0.8553992070279095</v>
      </c>
      <c r="Q11" s="33">
        <f t="shared" si="4"/>
        <v>11238</v>
      </c>
      <c r="R11" s="29">
        <f t="shared" si="5"/>
        <v>12863</v>
      </c>
    </row>
    <row r="12" spans="1:18" ht="13.6" x14ac:dyDescent="0.25">
      <c r="A12" s="1"/>
      <c r="B12" s="26" t="s">
        <v>46</v>
      </c>
      <c r="C12" s="51">
        <v>0</v>
      </c>
      <c r="D12" s="52">
        <v>1</v>
      </c>
      <c r="E12" s="52">
        <v>0</v>
      </c>
      <c r="F12" s="48">
        <v>36</v>
      </c>
      <c r="G12" s="23" t="str">
        <f t="shared" si="0"/>
        <v/>
      </c>
      <c r="H12" s="31">
        <f t="shared" si="0"/>
        <v>0.97297297297297303</v>
      </c>
      <c r="I12" s="35">
        <f t="shared" si="2"/>
        <v>0</v>
      </c>
      <c r="J12" s="33">
        <f t="shared" si="3"/>
        <v>37</v>
      </c>
      <c r="K12" s="21">
        <v>6</v>
      </c>
      <c r="L12" s="48">
        <v>9</v>
      </c>
      <c r="M12" s="48">
        <v>7</v>
      </c>
      <c r="N12" s="48">
        <v>77</v>
      </c>
      <c r="O12" s="23">
        <f t="shared" si="1"/>
        <v>0.53846153846153844</v>
      </c>
      <c r="P12" s="31">
        <f t="shared" si="1"/>
        <v>0.89534883720930236</v>
      </c>
      <c r="Q12" s="33">
        <f t="shared" si="4"/>
        <v>13</v>
      </c>
      <c r="R12" s="29">
        <f t="shared" si="5"/>
        <v>86</v>
      </c>
    </row>
    <row r="13" spans="1:18" ht="13.6" x14ac:dyDescent="0.25">
      <c r="A13" s="1"/>
      <c r="B13" s="25" t="s">
        <v>5</v>
      </c>
      <c r="C13" s="51">
        <v>12</v>
      </c>
      <c r="D13" s="52">
        <v>1</v>
      </c>
      <c r="E13" s="52">
        <v>3</v>
      </c>
      <c r="F13" s="48">
        <v>58</v>
      </c>
      <c r="G13" s="23">
        <f t="shared" si="0"/>
        <v>0.2</v>
      </c>
      <c r="H13" s="31">
        <f t="shared" si="0"/>
        <v>0.98305084745762716</v>
      </c>
      <c r="I13" s="35">
        <f t="shared" si="2"/>
        <v>15</v>
      </c>
      <c r="J13" s="33">
        <f t="shared" si="3"/>
        <v>59</v>
      </c>
      <c r="K13" s="21">
        <v>77</v>
      </c>
      <c r="L13" s="48">
        <v>52</v>
      </c>
      <c r="M13" s="48">
        <v>36</v>
      </c>
      <c r="N13" s="48">
        <v>203</v>
      </c>
      <c r="O13" s="23">
        <f t="shared" si="1"/>
        <v>0.31858407079646017</v>
      </c>
      <c r="P13" s="31">
        <f t="shared" si="1"/>
        <v>0.79607843137254897</v>
      </c>
      <c r="Q13" s="33">
        <f t="shared" si="4"/>
        <v>113</v>
      </c>
      <c r="R13" s="29">
        <f t="shared" si="5"/>
        <v>255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127</v>
      </c>
      <c r="D15" s="52">
        <v>96</v>
      </c>
      <c r="E15" s="52">
        <v>311</v>
      </c>
      <c r="F15" s="48">
        <v>107</v>
      </c>
      <c r="G15" s="23">
        <f t="shared" si="0"/>
        <v>0.71004566210045661</v>
      </c>
      <c r="H15" s="31">
        <f t="shared" si="0"/>
        <v>0.52709359605911332</v>
      </c>
      <c r="I15" s="35">
        <f t="shared" si="2"/>
        <v>438</v>
      </c>
      <c r="J15" s="33">
        <f t="shared" si="3"/>
        <v>203</v>
      </c>
      <c r="K15" s="21">
        <v>763</v>
      </c>
      <c r="L15" s="48">
        <v>1341</v>
      </c>
      <c r="M15" s="48">
        <v>1195</v>
      </c>
      <c r="N15" s="48">
        <v>1582</v>
      </c>
      <c r="O15" s="23">
        <f t="shared" si="1"/>
        <v>0.61031664964249233</v>
      </c>
      <c r="P15" s="31">
        <f t="shared" si="1"/>
        <v>0.54122476907287032</v>
      </c>
      <c r="Q15" s="33">
        <f t="shared" si="4"/>
        <v>1958</v>
      </c>
      <c r="R15" s="29">
        <f t="shared" si="5"/>
        <v>2923</v>
      </c>
    </row>
    <row r="16" spans="1:18" ht="13.6" x14ac:dyDescent="0.25">
      <c r="A16" s="1"/>
      <c r="B16" s="25" t="s">
        <v>8</v>
      </c>
      <c r="C16" s="51">
        <v>147</v>
      </c>
      <c r="D16" s="52">
        <v>50</v>
      </c>
      <c r="E16" s="52">
        <v>61</v>
      </c>
      <c r="F16" s="48">
        <v>10</v>
      </c>
      <c r="G16" s="23">
        <f t="shared" si="0"/>
        <v>0.29326923076923078</v>
      </c>
      <c r="H16" s="31">
        <f t="shared" si="0"/>
        <v>0.16666666666666666</v>
      </c>
      <c r="I16" s="35">
        <f t="shared" si="2"/>
        <v>208</v>
      </c>
      <c r="J16" s="33">
        <f t="shared" si="3"/>
        <v>60</v>
      </c>
      <c r="K16" s="21">
        <v>1376</v>
      </c>
      <c r="L16" s="22">
        <v>1688</v>
      </c>
      <c r="M16" s="22">
        <v>1155</v>
      </c>
      <c r="N16" s="22">
        <v>1200</v>
      </c>
      <c r="O16" s="23">
        <f t="shared" si="1"/>
        <v>0.4563413670485974</v>
      </c>
      <c r="P16" s="31">
        <f t="shared" si="1"/>
        <v>0.41551246537396119</v>
      </c>
      <c r="Q16" s="33">
        <f t="shared" si="4"/>
        <v>2531</v>
      </c>
      <c r="R16" s="29">
        <f t="shared" si="5"/>
        <v>2888</v>
      </c>
    </row>
    <row r="17" spans="1:18" ht="13.6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0</v>
      </c>
      <c r="K17" s="21">
        <v>1</v>
      </c>
      <c r="L17" s="22">
        <v>0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1</v>
      </c>
      <c r="R17" s="29">
        <f t="shared" si="5"/>
        <v>0</v>
      </c>
    </row>
    <row r="18" spans="1:18" ht="13.6" x14ac:dyDescent="0.25">
      <c r="A18" s="1"/>
      <c r="B18" s="25" t="s">
        <v>10</v>
      </c>
      <c r="C18" s="21">
        <v>339</v>
      </c>
      <c r="D18" s="22">
        <v>143</v>
      </c>
      <c r="E18" s="22">
        <v>281</v>
      </c>
      <c r="F18" s="22">
        <v>84</v>
      </c>
      <c r="G18" s="23">
        <f t="shared" si="0"/>
        <v>0.45322580645161292</v>
      </c>
      <c r="H18" s="31">
        <f t="shared" si="0"/>
        <v>0.37004405286343611</v>
      </c>
      <c r="I18" s="35">
        <f t="shared" si="2"/>
        <v>620</v>
      </c>
      <c r="J18" s="33">
        <f t="shared" si="3"/>
        <v>227</v>
      </c>
      <c r="K18" s="21">
        <v>2109</v>
      </c>
      <c r="L18" s="22">
        <v>3466</v>
      </c>
      <c r="M18" s="22">
        <v>1601</v>
      </c>
      <c r="N18" s="22">
        <v>3251</v>
      </c>
      <c r="O18" s="23">
        <f t="shared" si="1"/>
        <v>0.43153638814016171</v>
      </c>
      <c r="P18" s="31">
        <f t="shared" si="1"/>
        <v>0.48399583147238351</v>
      </c>
      <c r="Q18" s="33">
        <f t="shared" si="4"/>
        <v>3710</v>
      </c>
      <c r="R18" s="29">
        <f t="shared" si="5"/>
        <v>6717</v>
      </c>
    </row>
    <row r="19" spans="1:18" ht="13.6" x14ac:dyDescent="0.25">
      <c r="A19" s="1"/>
      <c r="B19" s="25" t="s">
        <v>11</v>
      </c>
      <c r="C19" s="21">
        <v>195</v>
      </c>
      <c r="D19" s="22">
        <v>131</v>
      </c>
      <c r="E19" s="22">
        <v>372</v>
      </c>
      <c r="F19" s="22">
        <v>257</v>
      </c>
      <c r="G19" s="23">
        <f t="shared" si="0"/>
        <v>0.65608465608465605</v>
      </c>
      <c r="H19" s="31">
        <f t="shared" si="0"/>
        <v>0.66237113402061853</v>
      </c>
      <c r="I19" s="35">
        <f t="shared" si="2"/>
        <v>567</v>
      </c>
      <c r="J19" s="33">
        <f t="shared" si="3"/>
        <v>388</v>
      </c>
      <c r="K19" s="21">
        <v>1648</v>
      </c>
      <c r="L19" s="22">
        <v>2332</v>
      </c>
      <c r="M19" s="22">
        <v>3499</v>
      </c>
      <c r="N19" s="22">
        <v>4133</v>
      </c>
      <c r="O19" s="23">
        <f t="shared" si="1"/>
        <v>0.67981348358266946</v>
      </c>
      <c r="P19" s="31">
        <f t="shared" si="1"/>
        <v>0.63928847641144626</v>
      </c>
      <c r="Q19" s="33">
        <f t="shared" si="4"/>
        <v>5147</v>
      </c>
      <c r="R19" s="29">
        <f t="shared" si="5"/>
        <v>6465</v>
      </c>
    </row>
    <row r="20" spans="1:18" ht="13.6" x14ac:dyDescent="0.25">
      <c r="A20" s="1"/>
      <c r="B20" s="25" t="s">
        <v>12</v>
      </c>
      <c r="C20" s="21">
        <v>107</v>
      </c>
      <c r="D20" s="22">
        <v>47</v>
      </c>
      <c r="E20" s="22">
        <v>95</v>
      </c>
      <c r="F20" s="22">
        <v>108</v>
      </c>
      <c r="G20" s="23">
        <f t="shared" si="0"/>
        <v>0.47029702970297027</v>
      </c>
      <c r="H20" s="31">
        <f t="shared" si="0"/>
        <v>0.6967741935483871</v>
      </c>
      <c r="I20" s="35">
        <f t="shared" si="2"/>
        <v>202</v>
      </c>
      <c r="J20" s="33">
        <f t="shared" si="3"/>
        <v>155</v>
      </c>
      <c r="K20" s="21">
        <v>823</v>
      </c>
      <c r="L20" s="22">
        <v>925</v>
      </c>
      <c r="M20" s="22">
        <v>841</v>
      </c>
      <c r="N20" s="22">
        <v>1072</v>
      </c>
      <c r="O20" s="23">
        <f t="shared" si="1"/>
        <v>0.50540865384615385</v>
      </c>
      <c r="P20" s="31">
        <f t="shared" si="1"/>
        <v>0.53680520781171759</v>
      </c>
      <c r="Q20" s="33">
        <f t="shared" si="4"/>
        <v>1664</v>
      </c>
      <c r="R20" s="29">
        <f t="shared" si="5"/>
        <v>1997</v>
      </c>
    </row>
    <row r="21" spans="1:18" ht="13.6" x14ac:dyDescent="0.25">
      <c r="A21" s="1"/>
      <c r="B21" s="25" t="s">
        <v>13</v>
      </c>
      <c r="C21" s="21">
        <v>214</v>
      </c>
      <c r="D21" s="22">
        <v>59</v>
      </c>
      <c r="E21" s="22">
        <v>222</v>
      </c>
      <c r="F21" s="22">
        <v>48</v>
      </c>
      <c r="G21" s="23">
        <f t="shared" si="0"/>
        <v>0.50917431192660545</v>
      </c>
      <c r="H21" s="31">
        <f t="shared" si="0"/>
        <v>0.44859813084112149</v>
      </c>
      <c r="I21" s="35">
        <f t="shared" si="2"/>
        <v>436</v>
      </c>
      <c r="J21" s="33">
        <f t="shared" si="3"/>
        <v>107</v>
      </c>
      <c r="K21" s="21">
        <v>1338</v>
      </c>
      <c r="L21" s="22">
        <v>1308</v>
      </c>
      <c r="M21" s="22">
        <v>1675</v>
      </c>
      <c r="N21" s="22">
        <v>2413</v>
      </c>
      <c r="O21" s="23">
        <f t="shared" si="1"/>
        <v>0.55592432791237967</v>
      </c>
      <c r="P21" s="31">
        <f t="shared" si="1"/>
        <v>0.64848159097016933</v>
      </c>
      <c r="Q21" s="33">
        <f t="shared" si="4"/>
        <v>3013</v>
      </c>
      <c r="R21" s="29">
        <f t="shared" si="5"/>
        <v>3721</v>
      </c>
    </row>
    <row r="22" spans="1:18" ht="13.6" x14ac:dyDescent="0.25">
      <c r="A22" s="1"/>
      <c r="B22" s="25" t="s">
        <v>14</v>
      </c>
      <c r="C22" s="21">
        <v>4</v>
      </c>
      <c r="D22" s="22">
        <v>2</v>
      </c>
      <c r="E22" s="22">
        <v>0</v>
      </c>
      <c r="F22" s="22">
        <v>0</v>
      </c>
      <c r="G22" s="23" t="str">
        <f t="shared" si="0"/>
        <v/>
      </c>
      <c r="H22" s="31" t="str">
        <f t="shared" si="0"/>
        <v/>
      </c>
      <c r="I22" s="35">
        <f t="shared" si="2"/>
        <v>4</v>
      </c>
      <c r="J22" s="33">
        <f t="shared" si="3"/>
        <v>2</v>
      </c>
      <c r="K22" s="21">
        <v>28</v>
      </c>
      <c r="L22" s="22">
        <v>29</v>
      </c>
      <c r="M22" s="22">
        <v>5</v>
      </c>
      <c r="N22" s="22">
        <v>23</v>
      </c>
      <c r="O22" s="23">
        <f t="shared" si="1"/>
        <v>0.15151515151515152</v>
      </c>
      <c r="P22" s="31">
        <f t="shared" si="1"/>
        <v>0.44230769230769229</v>
      </c>
      <c r="Q22" s="33">
        <f t="shared" si="4"/>
        <v>33</v>
      </c>
      <c r="R22" s="29">
        <f t="shared" si="5"/>
        <v>52</v>
      </c>
    </row>
    <row r="23" spans="1:18" ht="13.6" x14ac:dyDescent="0.25">
      <c r="A23" s="1"/>
      <c r="B23" s="25" t="s">
        <v>15</v>
      </c>
      <c r="C23" s="21">
        <v>60</v>
      </c>
      <c r="D23" s="22">
        <v>8</v>
      </c>
      <c r="E23" s="22">
        <v>36</v>
      </c>
      <c r="F23" s="22">
        <v>11</v>
      </c>
      <c r="G23" s="23">
        <f t="shared" si="0"/>
        <v>0.375</v>
      </c>
      <c r="H23" s="31">
        <f t="shared" si="0"/>
        <v>0.57894736842105265</v>
      </c>
      <c r="I23" s="35">
        <f t="shared" si="2"/>
        <v>96</v>
      </c>
      <c r="J23" s="33">
        <f t="shared" si="3"/>
        <v>19</v>
      </c>
      <c r="K23" s="21">
        <v>620</v>
      </c>
      <c r="L23" s="22">
        <v>132</v>
      </c>
      <c r="M23" s="22">
        <v>287</v>
      </c>
      <c r="N23" s="22">
        <v>128</v>
      </c>
      <c r="O23" s="23">
        <f t="shared" si="1"/>
        <v>0.31642778390297682</v>
      </c>
      <c r="P23" s="31">
        <f t="shared" si="1"/>
        <v>0.49230769230769234</v>
      </c>
      <c r="Q23" s="33">
        <f t="shared" si="4"/>
        <v>907</v>
      </c>
      <c r="R23" s="29">
        <f t="shared" si="5"/>
        <v>260</v>
      </c>
    </row>
    <row r="24" spans="1:18" ht="13.6" x14ac:dyDescent="0.25">
      <c r="A24" s="1"/>
      <c r="B24" s="25" t="s">
        <v>16</v>
      </c>
      <c r="C24" s="21">
        <v>15</v>
      </c>
      <c r="D24" s="22">
        <v>5</v>
      </c>
      <c r="E24" s="22">
        <v>46</v>
      </c>
      <c r="F24" s="22">
        <v>19</v>
      </c>
      <c r="G24" s="23">
        <f t="shared" si="0"/>
        <v>0.75409836065573765</v>
      </c>
      <c r="H24" s="31">
        <f t="shared" si="0"/>
        <v>0.79166666666666663</v>
      </c>
      <c r="I24" s="35">
        <f t="shared" si="2"/>
        <v>61</v>
      </c>
      <c r="J24" s="33">
        <f t="shared" si="3"/>
        <v>24</v>
      </c>
      <c r="K24" s="21">
        <v>116</v>
      </c>
      <c r="L24" s="22">
        <v>134</v>
      </c>
      <c r="M24" s="22">
        <v>455</v>
      </c>
      <c r="N24" s="22">
        <v>480</v>
      </c>
      <c r="O24" s="23">
        <f t="shared" si="1"/>
        <v>0.79684763572679507</v>
      </c>
      <c r="P24" s="31">
        <f t="shared" si="1"/>
        <v>0.78175895765472314</v>
      </c>
      <c r="Q24" s="33">
        <f t="shared" si="4"/>
        <v>571</v>
      </c>
      <c r="R24" s="29">
        <f t="shared" si="5"/>
        <v>614</v>
      </c>
    </row>
    <row r="25" spans="1:18" ht="13.6" x14ac:dyDescent="0.25">
      <c r="A25" s="1"/>
      <c r="B25" s="25" t="s">
        <v>17</v>
      </c>
      <c r="C25" s="21">
        <v>1097</v>
      </c>
      <c r="D25" s="22">
        <v>625</v>
      </c>
      <c r="E25" s="22">
        <v>832</v>
      </c>
      <c r="F25" s="22">
        <v>815</v>
      </c>
      <c r="G25" s="23">
        <f t="shared" si="0"/>
        <v>0.43131156039398655</v>
      </c>
      <c r="H25" s="31">
        <f t="shared" si="0"/>
        <v>0.56597222222222221</v>
      </c>
      <c r="I25" s="35">
        <f t="shared" si="2"/>
        <v>1929</v>
      </c>
      <c r="J25" s="33">
        <f t="shared" si="3"/>
        <v>1440</v>
      </c>
      <c r="K25" s="21">
        <v>7247</v>
      </c>
      <c r="L25" s="22">
        <v>6514</v>
      </c>
      <c r="M25" s="22">
        <v>7381</v>
      </c>
      <c r="N25" s="22">
        <v>7120</v>
      </c>
      <c r="O25" s="23">
        <f t="shared" si="1"/>
        <v>0.50458025704129073</v>
      </c>
      <c r="P25" s="31">
        <f t="shared" si="1"/>
        <v>0.52222385213436995</v>
      </c>
      <c r="Q25" s="33">
        <f t="shared" si="4"/>
        <v>14628</v>
      </c>
      <c r="R25" s="29">
        <f t="shared" si="5"/>
        <v>13634</v>
      </c>
    </row>
    <row r="26" spans="1:18" ht="13.6" x14ac:dyDescent="0.25">
      <c r="A26" s="1"/>
      <c r="B26" s="25" t="s">
        <v>18</v>
      </c>
      <c r="C26" s="21">
        <v>0</v>
      </c>
      <c r="D26" s="22">
        <v>0</v>
      </c>
      <c r="E26" s="22">
        <v>2</v>
      </c>
      <c r="F26" s="22">
        <v>1</v>
      </c>
      <c r="G26" s="23">
        <f t="shared" ref="G26:H47" si="6">IF(E26=0,"",SUM(E26/I26))</f>
        <v>1</v>
      </c>
      <c r="H26" s="31">
        <f t="shared" si="6"/>
        <v>1</v>
      </c>
      <c r="I26" s="35">
        <f t="shared" si="2"/>
        <v>2</v>
      </c>
      <c r="J26" s="33">
        <f t="shared" si="3"/>
        <v>1</v>
      </c>
      <c r="K26" s="21">
        <v>8</v>
      </c>
      <c r="L26" s="22">
        <v>8</v>
      </c>
      <c r="M26" s="22">
        <v>19</v>
      </c>
      <c r="N26" s="22">
        <v>30</v>
      </c>
      <c r="O26" s="23">
        <f t="shared" si="1"/>
        <v>0.70370370370370372</v>
      </c>
      <c r="P26" s="31">
        <f t="shared" si="1"/>
        <v>0.78947368421052633</v>
      </c>
      <c r="Q26" s="33">
        <f t="shared" si="4"/>
        <v>27</v>
      </c>
      <c r="R26" s="29">
        <f t="shared" si="5"/>
        <v>38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0</v>
      </c>
      <c r="M27" s="22">
        <v>0</v>
      </c>
      <c r="N27" s="22">
        <v>0</v>
      </c>
      <c r="O27" s="23" t="str">
        <f t="shared" si="1"/>
        <v/>
      </c>
      <c r="P27" s="31" t="str">
        <f t="shared" si="1"/>
        <v/>
      </c>
      <c r="Q27" s="33">
        <f>SUM(K27,M27)</f>
        <v>0</v>
      </c>
      <c r="R27" s="29">
        <f>SUM(L27,N27)</f>
        <v>0</v>
      </c>
    </row>
    <row r="28" spans="1:18" ht="13.6" x14ac:dyDescent="0.25">
      <c r="A28" s="1"/>
      <c r="B28" s="25" t="s">
        <v>19</v>
      </c>
      <c r="C28" s="21">
        <v>33</v>
      </c>
      <c r="D28" s="22">
        <v>8</v>
      </c>
      <c r="E28" s="22">
        <v>22</v>
      </c>
      <c r="F28" s="22">
        <v>13</v>
      </c>
      <c r="G28" s="23">
        <f t="shared" si="6"/>
        <v>0.4</v>
      </c>
      <c r="H28" s="31">
        <f t="shared" si="6"/>
        <v>0.61904761904761907</v>
      </c>
      <c r="I28" s="35">
        <f t="shared" si="2"/>
        <v>55</v>
      </c>
      <c r="J28" s="33">
        <f t="shared" si="3"/>
        <v>21</v>
      </c>
      <c r="K28" s="21">
        <v>310</v>
      </c>
      <c r="L28" s="22">
        <v>147</v>
      </c>
      <c r="M28" s="22">
        <v>262</v>
      </c>
      <c r="N28" s="22">
        <v>217</v>
      </c>
      <c r="O28" s="23">
        <f t="shared" si="1"/>
        <v>0.45804195804195802</v>
      </c>
      <c r="P28" s="31">
        <f t="shared" si="1"/>
        <v>0.59615384615384615</v>
      </c>
      <c r="Q28" s="33">
        <f t="shared" si="4"/>
        <v>572</v>
      </c>
      <c r="R28" s="29">
        <f t="shared" si="5"/>
        <v>364</v>
      </c>
    </row>
    <row r="29" spans="1:18" ht="13.6" x14ac:dyDescent="0.25">
      <c r="A29" s="1"/>
      <c r="B29" s="25" t="s">
        <v>20</v>
      </c>
      <c r="C29" s="21">
        <v>34</v>
      </c>
      <c r="D29" s="22">
        <v>19</v>
      </c>
      <c r="E29" s="22">
        <v>99</v>
      </c>
      <c r="F29" s="22">
        <v>54</v>
      </c>
      <c r="G29" s="23">
        <f t="shared" si="6"/>
        <v>0.74436090225563911</v>
      </c>
      <c r="H29" s="31">
        <f t="shared" si="6"/>
        <v>0.73972602739726023</v>
      </c>
      <c r="I29" s="35">
        <f t="shared" si="2"/>
        <v>133</v>
      </c>
      <c r="J29" s="33">
        <f t="shared" si="3"/>
        <v>73</v>
      </c>
      <c r="K29" s="21">
        <v>264</v>
      </c>
      <c r="L29" s="22">
        <v>213</v>
      </c>
      <c r="M29" s="22">
        <v>785</v>
      </c>
      <c r="N29" s="22">
        <v>762</v>
      </c>
      <c r="O29" s="23">
        <f t="shared" si="1"/>
        <v>0.74833174451858908</v>
      </c>
      <c r="P29" s="31">
        <f t="shared" si="1"/>
        <v>0.78153846153846152</v>
      </c>
      <c r="Q29" s="33">
        <f t="shared" si="4"/>
        <v>1049</v>
      </c>
      <c r="R29" s="29">
        <f t="shared" si="5"/>
        <v>975</v>
      </c>
    </row>
    <row r="30" spans="1:18" ht="13.6" x14ac:dyDescent="0.25">
      <c r="A30" s="1"/>
      <c r="B30" s="25" t="s">
        <v>21</v>
      </c>
      <c r="C30" s="21">
        <v>284</v>
      </c>
      <c r="D30" s="22">
        <v>69</v>
      </c>
      <c r="E30" s="22">
        <v>119</v>
      </c>
      <c r="F30" s="22">
        <v>77</v>
      </c>
      <c r="G30" s="23">
        <f t="shared" si="6"/>
        <v>0.29528535980148884</v>
      </c>
      <c r="H30" s="31">
        <f t="shared" si="6"/>
        <v>0.5273972602739726</v>
      </c>
      <c r="I30" s="35">
        <f t="shared" si="2"/>
        <v>403</v>
      </c>
      <c r="J30" s="33">
        <f t="shared" si="3"/>
        <v>146</v>
      </c>
      <c r="K30" s="21">
        <v>1858</v>
      </c>
      <c r="L30" s="22">
        <v>2304</v>
      </c>
      <c r="M30" s="22">
        <v>1023</v>
      </c>
      <c r="N30" s="22">
        <v>1400</v>
      </c>
      <c r="O30" s="23">
        <f t="shared" si="1"/>
        <v>0.3550850399166956</v>
      </c>
      <c r="P30" s="31">
        <f t="shared" si="1"/>
        <v>0.37796976241900648</v>
      </c>
      <c r="Q30" s="33">
        <f t="shared" si="4"/>
        <v>2881</v>
      </c>
      <c r="R30" s="29">
        <f t="shared" si="5"/>
        <v>3704</v>
      </c>
    </row>
    <row r="31" spans="1:18" ht="13.6" x14ac:dyDescent="0.25">
      <c r="A31" s="1"/>
      <c r="B31" s="25" t="s">
        <v>22</v>
      </c>
      <c r="C31" s="21">
        <v>243</v>
      </c>
      <c r="D31" s="22">
        <v>151</v>
      </c>
      <c r="E31" s="22">
        <v>805</v>
      </c>
      <c r="F31" s="22">
        <v>496</v>
      </c>
      <c r="G31" s="23">
        <f t="shared" si="6"/>
        <v>0.76812977099236646</v>
      </c>
      <c r="H31" s="31">
        <f t="shared" si="6"/>
        <v>0.76661514683153009</v>
      </c>
      <c r="I31" s="35">
        <f t="shared" si="2"/>
        <v>1048</v>
      </c>
      <c r="J31" s="33">
        <f t="shared" si="3"/>
        <v>647</v>
      </c>
      <c r="K31" s="21">
        <v>2176</v>
      </c>
      <c r="L31" s="22">
        <v>2698</v>
      </c>
      <c r="M31" s="22">
        <v>9069</v>
      </c>
      <c r="N31" s="22">
        <v>9215</v>
      </c>
      <c r="O31" s="23">
        <f t="shared" si="1"/>
        <v>0.80649177412183193</v>
      </c>
      <c r="P31" s="31">
        <f t="shared" si="1"/>
        <v>0.77352472089314195</v>
      </c>
      <c r="Q31" s="33">
        <f t="shared" si="4"/>
        <v>11245</v>
      </c>
      <c r="R31" s="29">
        <f t="shared" si="5"/>
        <v>11913</v>
      </c>
    </row>
    <row r="32" spans="1:18" ht="13.6" x14ac:dyDescent="0.25">
      <c r="A32" s="1"/>
      <c r="B32" s="25" t="s">
        <v>23</v>
      </c>
      <c r="C32" s="21">
        <v>118</v>
      </c>
      <c r="D32" s="22">
        <v>35</v>
      </c>
      <c r="E32" s="22">
        <v>154</v>
      </c>
      <c r="F32" s="22">
        <v>104</v>
      </c>
      <c r="G32" s="23">
        <f t="shared" si="6"/>
        <v>0.56617647058823528</v>
      </c>
      <c r="H32" s="31">
        <f t="shared" si="6"/>
        <v>0.74820143884892087</v>
      </c>
      <c r="I32" s="35">
        <f t="shared" si="2"/>
        <v>272</v>
      </c>
      <c r="J32" s="33">
        <f t="shared" si="3"/>
        <v>139</v>
      </c>
      <c r="K32" s="21">
        <v>635</v>
      </c>
      <c r="L32" s="22">
        <v>575</v>
      </c>
      <c r="M32" s="22">
        <v>1469</v>
      </c>
      <c r="N32" s="22">
        <v>1283</v>
      </c>
      <c r="O32" s="23">
        <f t="shared" si="1"/>
        <v>0.69819391634980987</v>
      </c>
      <c r="P32" s="31">
        <f t="shared" si="1"/>
        <v>0.69052744886975237</v>
      </c>
      <c r="Q32" s="33">
        <f t="shared" si="4"/>
        <v>2104</v>
      </c>
      <c r="R32" s="29">
        <f t="shared" si="5"/>
        <v>1858</v>
      </c>
    </row>
    <row r="33" spans="1:18" ht="13.6" x14ac:dyDescent="0.25">
      <c r="A33" s="1"/>
      <c r="B33" s="25" t="s">
        <v>24</v>
      </c>
      <c r="C33" s="21">
        <v>138</v>
      </c>
      <c r="D33" s="22">
        <v>29</v>
      </c>
      <c r="E33" s="22">
        <v>307</v>
      </c>
      <c r="F33" s="22">
        <v>53</v>
      </c>
      <c r="G33" s="23">
        <f t="shared" si="6"/>
        <v>0.68988764044943818</v>
      </c>
      <c r="H33" s="31">
        <f t="shared" si="6"/>
        <v>0.64634146341463417</v>
      </c>
      <c r="I33" s="35">
        <f t="shared" si="2"/>
        <v>445</v>
      </c>
      <c r="J33" s="33">
        <f t="shared" si="3"/>
        <v>82</v>
      </c>
      <c r="K33" s="21">
        <v>947</v>
      </c>
      <c r="L33" s="22">
        <v>598</v>
      </c>
      <c r="M33" s="22">
        <v>2745</v>
      </c>
      <c r="N33" s="22">
        <v>1951</v>
      </c>
      <c r="O33" s="23">
        <f t="shared" si="1"/>
        <v>0.74349945828819064</v>
      </c>
      <c r="P33" s="31">
        <f t="shared" si="1"/>
        <v>0.76539819537073361</v>
      </c>
      <c r="Q33" s="33">
        <f t="shared" si="4"/>
        <v>3692</v>
      </c>
      <c r="R33" s="29">
        <f t="shared" si="5"/>
        <v>2549</v>
      </c>
    </row>
    <row r="34" spans="1:18" ht="13.6" x14ac:dyDescent="0.25">
      <c r="A34" s="1"/>
      <c r="B34" s="25" t="s">
        <v>25</v>
      </c>
      <c r="C34" s="21">
        <v>309</v>
      </c>
      <c r="D34" s="22">
        <v>151</v>
      </c>
      <c r="E34" s="22">
        <v>203</v>
      </c>
      <c r="F34" s="22">
        <v>262</v>
      </c>
      <c r="G34" s="23">
        <f t="shared" si="6"/>
        <v>0.396484375</v>
      </c>
      <c r="H34" s="31">
        <f t="shared" si="6"/>
        <v>0.63438256658595638</v>
      </c>
      <c r="I34" s="35">
        <f t="shared" si="2"/>
        <v>512</v>
      </c>
      <c r="J34" s="33">
        <f t="shared" si="3"/>
        <v>413</v>
      </c>
      <c r="K34" s="21">
        <v>2296</v>
      </c>
      <c r="L34" s="22">
        <v>3928</v>
      </c>
      <c r="M34" s="22">
        <v>1612</v>
      </c>
      <c r="N34" s="22">
        <v>4229</v>
      </c>
      <c r="O34" s="23">
        <f t="shared" si="1"/>
        <v>0.41248720573183212</v>
      </c>
      <c r="P34" s="31">
        <f t="shared" si="1"/>
        <v>0.5184504106902047</v>
      </c>
      <c r="Q34" s="33">
        <f t="shared" si="4"/>
        <v>3908</v>
      </c>
      <c r="R34" s="29">
        <f t="shared" si="5"/>
        <v>8157</v>
      </c>
    </row>
    <row r="35" spans="1:18" ht="13.6" x14ac:dyDescent="0.25">
      <c r="A35" s="1"/>
      <c r="B35" s="25" t="s">
        <v>26</v>
      </c>
      <c r="C35" s="21">
        <v>81</v>
      </c>
      <c r="D35" s="22">
        <v>28</v>
      </c>
      <c r="E35" s="22">
        <v>231</v>
      </c>
      <c r="F35" s="22">
        <v>97</v>
      </c>
      <c r="G35" s="23">
        <f t="shared" si="6"/>
        <v>0.74038461538461542</v>
      </c>
      <c r="H35" s="31">
        <f t="shared" si="6"/>
        <v>0.77600000000000002</v>
      </c>
      <c r="I35" s="35">
        <f t="shared" si="2"/>
        <v>312</v>
      </c>
      <c r="J35" s="33">
        <f t="shared" si="3"/>
        <v>125</v>
      </c>
      <c r="K35" s="21">
        <v>384</v>
      </c>
      <c r="L35" s="22">
        <v>1291</v>
      </c>
      <c r="M35" s="22">
        <v>1316</v>
      </c>
      <c r="N35" s="22">
        <v>2823</v>
      </c>
      <c r="O35" s="23">
        <f t="shared" si="1"/>
        <v>0.77411764705882358</v>
      </c>
      <c r="P35" s="31">
        <f t="shared" si="1"/>
        <v>0.68619348565872629</v>
      </c>
      <c r="Q35" s="33">
        <f t="shared" si="4"/>
        <v>1700</v>
      </c>
      <c r="R35" s="29">
        <f t="shared" si="5"/>
        <v>4114</v>
      </c>
    </row>
    <row r="36" spans="1:18" ht="13.6" x14ac:dyDescent="0.25">
      <c r="A36" s="1"/>
      <c r="B36" s="25" t="s">
        <v>27</v>
      </c>
      <c r="C36" s="21">
        <v>89</v>
      </c>
      <c r="D36" s="22">
        <v>72</v>
      </c>
      <c r="E36" s="22">
        <v>68</v>
      </c>
      <c r="F36" s="22">
        <v>34</v>
      </c>
      <c r="G36" s="23">
        <f t="shared" si="6"/>
        <v>0.43312101910828027</v>
      </c>
      <c r="H36" s="31">
        <f t="shared" si="6"/>
        <v>0.32075471698113206</v>
      </c>
      <c r="I36" s="35">
        <f t="shared" si="2"/>
        <v>157</v>
      </c>
      <c r="J36" s="33">
        <f t="shared" si="3"/>
        <v>106</v>
      </c>
      <c r="K36" s="21">
        <v>534</v>
      </c>
      <c r="L36" s="22">
        <v>698</v>
      </c>
      <c r="M36" s="22">
        <v>638</v>
      </c>
      <c r="N36" s="22">
        <v>617</v>
      </c>
      <c r="O36" s="23">
        <f t="shared" si="1"/>
        <v>0.54436860068259385</v>
      </c>
      <c r="P36" s="31">
        <f t="shared" si="1"/>
        <v>0.46920152091254752</v>
      </c>
      <c r="Q36" s="33">
        <f t="shared" si="4"/>
        <v>1172</v>
      </c>
      <c r="R36" s="29">
        <f t="shared" si="5"/>
        <v>1315</v>
      </c>
    </row>
    <row r="37" spans="1:18" ht="13.6" x14ac:dyDescent="0.25">
      <c r="A37" s="1"/>
      <c r="B37" s="25" t="s">
        <v>28</v>
      </c>
      <c r="C37" s="21">
        <v>362</v>
      </c>
      <c r="D37" s="22">
        <v>115</v>
      </c>
      <c r="E37" s="22">
        <v>156</v>
      </c>
      <c r="F37" s="22">
        <v>123</v>
      </c>
      <c r="G37" s="23">
        <f t="shared" si="6"/>
        <v>0.30115830115830117</v>
      </c>
      <c r="H37" s="31">
        <f t="shared" si="6"/>
        <v>0.51680672268907568</v>
      </c>
      <c r="I37" s="35">
        <f t="shared" si="2"/>
        <v>518</v>
      </c>
      <c r="J37" s="33">
        <f t="shared" si="3"/>
        <v>238</v>
      </c>
      <c r="K37" s="21">
        <v>3352</v>
      </c>
      <c r="L37" s="22">
        <v>2820</v>
      </c>
      <c r="M37" s="22">
        <v>3603</v>
      </c>
      <c r="N37" s="22">
        <v>5318</v>
      </c>
      <c r="O37" s="23">
        <f t="shared" si="1"/>
        <v>0.51804457225017975</v>
      </c>
      <c r="P37" s="31">
        <f t="shared" si="1"/>
        <v>0.65347751290243306</v>
      </c>
      <c r="Q37" s="33">
        <f t="shared" si="4"/>
        <v>6955</v>
      </c>
      <c r="R37" s="29">
        <f t="shared" si="5"/>
        <v>8138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0</v>
      </c>
      <c r="O38" s="23" t="str">
        <f t="shared" si="1"/>
        <v/>
      </c>
      <c r="P38" s="31" t="str">
        <f t="shared" si="1"/>
        <v/>
      </c>
      <c r="Q38" s="33">
        <f t="shared" si="4"/>
        <v>0</v>
      </c>
      <c r="R38" s="29">
        <f t="shared" si="5"/>
        <v>0</v>
      </c>
    </row>
    <row r="39" spans="1:18" ht="13.6" x14ac:dyDescent="0.25">
      <c r="A39" s="1"/>
      <c r="B39" s="25" t="s">
        <v>30</v>
      </c>
      <c r="C39" s="21">
        <v>438</v>
      </c>
      <c r="D39" s="22">
        <v>165</v>
      </c>
      <c r="E39" s="22">
        <v>405</v>
      </c>
      <c r="F39" s="22">
        <v>151</v>
      </c>
      <c r="G39" s="23">
        <f t="shared" si="6"/>
        <v>0.4804270462633452</v>
      </c>
      <c r="H39" s="31">
        <f t="shared" si="6"/>
        <v>0.47784810126582278</v>
      </c>
      <c r="I39" s="35">
        <f t="shared" si="2"/>
        <v>843</v>
      </c>
      <c r="J39" s="33">
        <f t="shared" si="3"/>
        <v>316</v>
      </c>
      <c r="K39" s="21">
        <v>2602</v>
      </c>
      <c r="L39" s="22">
        <v>2556</v>
      </c>
      <c r="M39" s="22">
        <v>2573</v>
      </c>
      <c r="N39" s="22">
        <v>1819</v>
      </c>
      <c r="O39" s="23">
        <f t="shared" si="1"/>
        <v>0.49719806763285024</v>
      </c>
      <c r="P39" s="31">
        <f t="shared" si="1"/>
        <v>0.41577142857142857</v>
      </c>
      <c r="Q39" s="33">
        <f t="shared" si="4"/>
        <v>5175</v>
      </c>
      <c r="R39" s="29">
        <f t="shared" si="5"/>
        <v>4375</v>
      </c>
    </row>
    <row r="40" spans="1:18" ht="13.6" x14ac:dyDescent="0.25">
      <c r="A40" s="1"/>
      <c r="B40" s="25" t="s">
        <v>31</v>
      </c>
      <c r="C40" s="21">
        <v>599</v>
      </c>
      <c r="D40" s="22">
        <v>300</v>
      </c>
      <c r="E40" s="22">
        <v>819</v>
      </c>
      <c r="F40" s="22">
        <v>442</v>
      </c>
      <c r="G40" s="23">
        <f t="shared" si="6"/>
        <v>0.577574047954866</v>
      </c>
      <c r="H40" s="31">
        <f t="shared" si="6"/>
        <v>0.59568733153638809</v>
      </c>
      <c r="I40" s="35">
        <f t="shared" si="2"/>
        <v>1418</v>
      </c>
      <c r="J40" s="33">
        <f t="shared" si="3"/>
        <v>742</v>
      </c>
      <c r="K40" s="21">
        <v>4182</v>
      </c>
      <c r="L40" s="22">
        <v>4213</v>
      </c>
      <c r="M40" s="22">
        <v>6256</v>
      </c>
      <c r="N40" s="22">
        <v>6982</v>
      </c>
      <c r="O40" s="23">
        <f t="shared" si="1"/>
        <v>0.59934853420195444</v>
      </c>
      <c r="P40" s="31">
        <f t="shared" si="1"/>
        <v>0.62367128182224207</v>
      </c>
      <c r="Q40" s="33">
        <f t="shared" si="4"/>
        <v>10438</v>
      </c>
      <c r="R40" s="29">
        <f t="shared" si="5"/>
        <v>11195</v>
      </c>
    </row>
    <row r="41" spans="1:18" ht="13.6" x14ac:dyDescent="0.25">
      <c r="A41" s="1"/>
      <c r="B41" s="25" t="s">
        <v>32</v>
      </c>
      <c r="C41" s="21">
        <v>2</v>
      </c>
      <c r="D41" s="22">
        <v>0</v>
      </c>
      <c r="E41" s="22">
        <v>0</v>
      </c>
      <c r="F41" s="22">
        <v>1</v>
      </c>
      <c r="G41" s="23" t="str">
        <f t="shared" si="6"/>
        <v/>
      </c>
      <c r="H41" s="31">
        <f t="shared" si="6"/>
        <v>1</v>
      </c>
      <c r="I41" s="35">
        <f t="shared" si="2"/>
        <v>2</v>
      </c>
      <c r="J41" s="33">
        <f t="shared" si="3"/>
        <v>1</v>
      </c>
      <c r="K41" s="21">
        <v>5</v>
      </c>
      <c r="L41" s="22">
        <v>1</v>
      </c>
      <c r="M41" s="22">
        <v>4</v>
      </c>
      <c r="N41" s="22">
        <v>3</v>
      </c>
      <c r="O41" s="23">
        <f t="shared" si="1"/>
        <v>0.44444444444444442</v>
      </c>
      <c r="P41" s="31">
        <f t="shared" si="1"/>
        <v>0.75</v>
      </c>
      <c r="Q41" s="33">
        <f t="shared" si="4"/>
        <v>9</v>
      </c>
      <c r="R41" s="29">
        <f t="shared" si="5"/>
        <v>4</v>
      </c>
    </row>
    <row r="42" spans="1:18" ht="13.6" x14ac:dyDescent="0.25">
      <c r="A42" s="1"/>
      <c r="B42" s="53" t="s">
        <v>47</v>
      </c>
      <c r="C42" s="21">
        <v>0</v>
      </c>
      <c r="D42" s="22">
        <v>0</v>
      </c>
      <c r="E42" s="22">
        <v>0</v>
      </c>
      <c r="F42" s="22">
        <v>0</v>
      </c>
      <c r="G42" s="23" t="str">
        <f t="shared" si="6"/>
        <v/>
      </c>
      <c r="H42" s="31" t="str">
        <f t="shared" si="6"/>
        <v/>
      </c>
      <c r="I42" s="35">
        <f t="shared" si="2"/>
        <v>0</v>
      </c>
      <c r="J42" s="33">
        <f t="shared" si="3"/>
        <v>0</v>
      </c>
      <c r="K42" s="21">
        <v>0</v>
      </c>
      <c r="L42" s="22">
        <v>25</v>
      </c>
      <c r="M42" s="22">
        <v>0</v>
      </c>
      <c r="N42" s="22">
        <v>355</v>
      </c>
      <c r="O42" s="23" t="str">
        <f t="shared" si="1"/>
        <v/>
      </c>
      <c r="P42" s="31">
        <f t="shared" si="1"/>
        <v>0.93421052631578949</v>
      </c>
      <c r="Q42" s="33">
        <f t="shared" si="4"/>
        <v>0</v>
      </c>
      <c r="R42" s="29">
        <f t="shared" si="5"/>
        <v>380</v>
      </c>
    </row>
    <row r="43" spans="1:18" ht="13.6" x14ac:dyDescent="0.25">
      <c r="A43" s="1"/>
      <c r="B43" s="25" t="s">
        <v>33</v>
      </c>
      <c r="C43" s="21">
        <v>150</v>
      </c>
      <c r="D43" s="22">
        <v>49</v>
      </c>
      <c r="E43" s="22">
        <v>158</v>
      </c>
      <c r="F43" s="22">
        <v>17</v>
      </c>
      <c r="G43" s="23">
        <f t="shared" si="6"/>
        <v>0.51298701298701299</v>
      </c>
      <c r="H43" s="31">
        <f t="shared" si="6"/>
        <v>0.25757575757575757</v>
      </c>
      <c r="I43" s="35">
        <f t="shared" si="2"/>
        <v>308</v>
      </c>
      <c r="J43" s="33">
        <f t="shared" si="3"/>
        <v>66</v>
      </c>
      <c r="K43" s="21">
        <v>1344</v>
      </c>
      <c r="L43" s="22">
        <v>1831</v>
      </c>
      <c r="M43" s="22">
        <v>887</v>
      </c>
      <c r="N43" s="22">
        <v>1567</v>
      </c>
      <c r="O43" s="23">
        <f t="shared" si="1"/>
        <v>0.39757956073509637</v>
      </c>
      <c r="P43" s="31">
        <f t="shared" si="1"/>
        <v>0.46115361977633901</v>
      </c>
      <c r="Q43" s="33">
        <f t="shared" si="4"/>
        <v>2231</v>
      </c>
      <c r="R43" s="29">
        <f t="shared" si="5"/>
        <v>3398</v>
      </c>
    </row>
    <row r="44" spans="1:18" ht="13.6" x14ac:dyDescent="0.25">
      <c r="A44" s="1"/>
      <c r="B44" s="25" t="s">
        <v>34</v>
      </c>
      <c r="C44" s="21">
        <v>123</v>
      </c>
      <c r="D44" s="22">
        <v>50</v>
      </c>
      <c r="E44" s="22">
        <v>85</v>
      </c>
      <c r="F44" s="22">
        <v>30</v>
      </c>
      <c r="G44" s="23">
        <f t="shared" si="6"/>
        <v>0.40865384615384615</v>
      </c>
      <c r="H44" s="31">
        <f t="shared" si="6"/>
        <v>0.375</v>
      </c>
      <c r="I44" s="35">
        <f t="shared" si="2"/>
        <v>208</v>
      </c>
      <c r="J44" s="33">
        <f t="shared" si="3"/>
        <v>80</v>
      </c>
      <c r="K44" s="21">
        <v>777</v>
      </c>
      <c r="L44" s="22">
        <v>852</v>
      </c>
      <c r="M44" s="22">
        <v>557</v>
      </c>
      <c r="N44" s="22">
        <v>737</v>
      </c>
      <c r="O44" s="23">
        <f t="shared" si="1"/>
        <v>0.41754122938530736</v>
      </c>
      <c r="P44" s="31">
        <f t="shared" si="1"/>
        <v>0.46381371932032722</v>
      </c>
      <c r="Q44" s="33">
        <f t="shared" si="4"/>
        <v>1334</v>
      </c>
      <c r="R44" s="29">
        <f t="shared" si="5"/>
        <v>1589</v>
      </c>
    </row>
    <row r="45" spans="1:18" ht="13.6" x14ac:dyDescent="0.25">
      <c r="A45" s="1"/>
      <c r="B45" s="25" t="s">
        <v>35</v>
      </c>
      <c r="C45" s="21">
        <v>1049</v>
      </c>
      <c r="D45" s="22">
        <v>551</v>
      </c>
      <c r="E45" s="22">
        <v>671</v>
      </c>
      <c r="F45" s="22">
        <v>307</v>
      </c>
      <c r="G45" s="23">
        <f t="shared" si="6"/>
        <v>0.39011627906976742</v>
      </c>
      <c r="H45" s="31">
        <f t="shared" si="6"/>
        <v>0.35780885780885779</v>
      </c>
      <c r="I45" s="35">
        <f t="shared" si="2"/>
        <v>1720</v>
      </c>
      <c r="J45" s="33">
        <f t="shared" si="3"/>
        <v>858</v>
      </c>
      <c r="K45" s="21">
        <v>5369</v>
      </c>
      <c r="L45" s="22">
        <v>6704</v>
      </c>
      <c r="M45" s="22">
        <v>6634</v>
      </c>
      <c r="N45" s="22">
        <v>7361</v>
      </c>
      <c r="O45" s="23">
        <f t="shared" si="1"/>
        <v>0.5526951595434475</v>
      </c>
      <c r="P45" s="31">
        <f t="shared" si="1"/>
        <v>0.52335584784927125</v>
      </c>
      <c r="Q45" s="33">
        <f t="shared" si="4"/>
        <v>12003</v>
      </c>
      <c r="R45" s="29">
        <f t="shared" si="5"/>
        <v>14065</v>
      </c>
    </row>
    <row r="46" spans="1:18" ht="13.6" x14ac:dyDescent="0.25">
      <c r="A46" s="1"/>
      <c r="B46" s="25" t="s">
        <v>36</v>
      </c>
      <c r="C46" s="21">
        <v>1183</v>
      </c>
      <c r="D46" s="22">
        <v>843</v>
      </c>
      <c r="E46" s="22">
        <v>1583</v>
      </c>
      <c r="F46" s="22">
        <v>1571</v>
      </c>
      <c r="G46" s="23">
        <f t="shared" si="6"/>
        <v>0.57230657989877076</v>
      </c>
      <c r="H46" s="31">
        <f t="shared" si="6"/>
        <v>0.65078707539353775</v>
      </c>
      <c r="I46" s="35">
        <f t="shared" si="2"/>
        <v>2766</v>
      </c>
      <c r="J46" s="33">
        <f t="shared" si="3"/>
        <v>2414</v>
      </c>
      <c r="K46" s="21">
        <v>8008</v>
      </c>
      <c r="L46" s="22">
        <v>11546</v>
      </c>
      <c r="M46" s="22">
        <v>15444</v>
      </c>
      <c r="N46" s="22">
        <v>25115</v>
      </c>
      <c r="O46" s="23">
        <f t="shared" si="1"/>
        <v>0.65853658536585369</v>
      </c>
      <c r="P46" s="31">
        <f t="shared" si="1"/>
        <v>0.68506041842830256</v>
      </c>
      <c r="Q46" s="33">
        <f t="shared" si="4"/>
        <v>23452</v>
      </c>
      <c r="R46" s="29">
        <f t="shared" si="5"/>
        <v>36661</v>
      </c>
    </row>
    <row r="47" spans="1:18" ht="13.6" x14ac:dyDescent="0.25">
      <c r="A47" s="1"/>
      <c r="B47" s="25" t="s">
        <v>37</v>
      </c>
      <c r="C47" s="21">
        <v>1007</v>
      </c>
      <c r="D47" s="22">
        <v>397</v>
      </c>
      <c r="E47" s="22">
        <v>3225</v>
      </c>
      <c r="F47" s="22">
        <v>1065</v>
      </c>
      <c r="G47" s="23">
        <f t="shared" si="6"/>
        <v>0.76205103969754251</v>
      </c>
      <c r="H47" s="31">
        <f t="shared" si="6"/>
        <v>0.72845417236662102</v>
      </c>
      <c r="I47" s="35">
        <f t="shared" si="2"/>
        <v>4232</v>
      </c>
      <c r="J47" s="33">
        <f t="shared" si="3"/>
        <v>1462</v>
      </c>
      <c r="K47" s="21">
        <v>6945</v>
      </c>
      <c r="L47" s="22">
        <v>9330</v>
      </c>
      <c r="M47" s="22">
        <v>28980</v>
      </c>
      <c r="N47" s="22">
        <v>40847</v>
      </c>
      <c r="O47" s="23">
        <f t="shared" si="1"/>
        <v>0.80668058455114822</v>
      </c>
      <c r="P47" s="31">
        <f t="shared" si="1"/>
        <v>0.81405823385216336</v>
      </c>
      <c r="Q47" s="33">
        <f t="shared" si="4"/>
        <v>35925</v>
      </c>
      <c r="R47" s="29">
        <f t="shared" si="5"/>
        <v>50177</v>
      </c>
    </row>
    <row r="48" spans="1:18" ht="14.3" thickBot="1" x14ac:dyDescent="0.3">
      <c r="A48" s="1"/>
      <c r="B48" s="27" t="s">
        <v>38</v>
      </c>
      <c r="C48" s="36">
        <v>671</v>
      </c>
      <c r="D48" s="37">
        <v>276</v>
      </c>
      <c r="E48" s="37">
        <v>806</v>
      </c>
      <c r="F48" s="37">
        <v>190</v>
      </c>
      <c r="G48" s="38">
        <f t="shared" ref="G48:H48" si="7">IF(E48=0,"",SUM(E48/I48))</f>
        <v>0.54570074475287744</v>
      </c>
      <c r="H48" s="39">
        <f t="shared" si="7"/>
        <v>0.40772532188841204</v>
      </c>
      <c r="I48" s="40">
        <f t="shared" si="2"/>
        <v>1477</v>
      </c>
      <c r="J48" s="41">
        <f t="shared" si="3"/>
        <v>466</v>
      </c>
      <c r="K48" s="36">
        <v>4160</v>
      </c>
      <c r="L48" s="37">
        <v>4707</v>
      </c>
      <c r="M48" s="37">
        <v>4815</v>
      </c>
      <c r="N48" s="37">
        <v>3779</v>
      </c>
      <c r="O48" s="38">
        <f t="shared" si="1"/>
        <v>0.53649025069637879</v>
      </c>
      <c r="P48" s="39">
        <f t="shared" si="1"/>
        <v>0.44532170633985385</v>
      </c>
      <c r="Q48" s="41">
        <f t="shared" si="4"/>
        <v>8975</v>
      </c>
      <c r="R48" s="42">
        <f t="shared" si="5"/>
        <v>8486</v>
      </c>
    </row>
    <row r="49" spans="3:18" s="3" customFormat="1" ht="14.3" thickBot="1" x14ac:dyDescent="0.3">
      <c r="C49" s="14">
        <f>SUM(C9:C48)</f>
        <v>10074</v>
      </c>
      <c r="D49" s="43">
        <f t="shared" ref="D49:F49" si="8">SUM(D9:D48)</f>
        <v>4802</v>
      </c>
      <c r="E49" s="43">
        <f t="shared" si="8"/>
        <v>13583</v>
      </c>
      <c r="F49" s="43">
        <f t="shared" si="8"/>
        <v>7702</v>
      </c>
      <c r="G49" s="44">
        <f>E49/I49</f>
        <v>0.57416409519381151</v>
      </c>
      <c r="H49" s="44">
        <f t="shared" ref="H49" si="9">F49/J49</f>
        <v>0.61596289187460018</v>
      </c>
      <c r="I49" s="45">
        <f t="shared" si="2"/>
        <v>23657</v>
      </c>
      <c r="J49" s="46">
        <f t="shared" si="3"/>
        <v>12504</v>
      </c>
      <c r="K49" s="43">
        <f t="shared" ref="K49" si="10">SUM(K9:K48)</f>
        <v>67891</v>
      </c>
      <c r="L49" s="43">
        <f t="shared" ref="L49" si="11">SUM(L9:L48)</f>
        <v>79991</v>
      </c>
      <c r="M49" s="43">
        <f t="shared" ref="M49" si="12">SUM(M9:M48)</f>
        <v>123648</v>
      </c>
      <c r="N49" s="43">
        <f t="shared" ref="N49" si="13">SUM(N9:N48)</f>
        <v>158056</v>
      </c>
      <c r="O49" s="44">
        <f>M49/Q49</f>
        <v>0.6455499924297402</v>
      </c>
      <c r="P49" s="44">
        <f t="shared" ref="P49" si="14">N49/R49</f>
        <v>0.66396972026532575</v>
      </c>
      <c r="Q49" s="46">
        <f t="shared" si="4"/>
        <v>191539</v>
      </c>
      <c r="R49" s="46">
        <f t="shared" si="5"/>
        <v>238047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K10-1907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2017-12-01T04:34:13Z</cp:lastPrinted>
  <dcterms:created xsi:type="dcterms:W3CDTF">2009-09-29T12:11:43Z</dcterms:created>
  <dcterms:modified xsi:type="dcterms:W3CDTF">2019-08-01T03:12:56Z</dcterms:modified>
</cp:coreProperties>
</file>