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4" yWindow="6045" windowWidth="14020" windowHeight="4768"/>
  </bookViews>
  <sheets>
    <sheet name="K10-1804 inkl bilföretag" sheetId="3" r:id="rId1"/>
  </sheets>
  <calcPr calcId="145621"/>
</workbook>
</file>

<file path=xl/calcChain.xml><?xml version="1.0" encoding="utf-8"?>
<calcChain xmlns="http://schemas.openxmlformats.org/spreadsheetml/2006/main">
  <c r="H14" i="3" l="1"/>
  <c r="G14" i="3"/>
  <c r="R12" i="3" l="1"/>
  <c r="P12" i="3" s="1"/>
  <c r="Q12" i="3"/>
  <c r="O12" i="3" s="1"/>
  <c r="J12" i="3"/>
  <c r="H12" i="3" s="1"/>
  <c r="I12" i="3"/>
  <c r="G12" i="3" s="1"/>
  <c r="N49" i="3"/>
  <c r="M49" i="3"/>
  <c r="L49" i="3"/>
  <c r="K49" i="3"/>
  <c r="F49" i="3"/>
  <c r="E49" i="3"/>
  <c r="D49" i="3"/>
  <c r="C49" i="3"/>
  <c r="I10" i="3" l="1"/>
  <c r="G10" i="3" s="1"/>
  <c r="J10" i="3"/>
  <c r="H10" i="3" s="1"/>
  <c r="I11" i="3"/>
  <c r="G11" i="3" s="1"/>
  <c r="J11" i="3"/>
  <c r="H11" i="3" s="1"/>
  <c r="I13" i="3"/>
  <c r="G13" i="3" s="1"/>
  <c r="J13" i="3"/>
  <c r="H13" i="3" s="1"/>
  <c r="I14" i="3"/>
  <c r="J14" i="3"/>
  <c r="I15" i="3"/>
  <c r="G15" i="3" s="1"/>
  <c r="J15" i="3"/>
  <c r="H15" i="3" s="1"/>
  <c r="I16" i="3"/>
  <c r="G16" i="3" s="1"/>
  <c r="J16" i="3"/>
  <c r="H16" i="3" s="1"/>
  <c r="I17" i="3"/>
  <c r="G17" i="3" s="1"/>
  <c r="J17" i="3"/>
  <c r="H17" i="3" s="1"/>
  <c r="I18" i="3"/>
  <c r="G18" i="3" s="1"/>
  <c r="J18" i="3"/>
  <c r="H18" i="3" s="1"/>
  <c r="I19" i="3"/>
  <c r="G19" i="3" s="1"/>
  <c r="J19" i="3"/>
  <c r="H19" i="3" s="1"/>
  <c r="I20" i="3"/>
  <c r="G20" i="3" s="1"/>
  <c r="J20" i="3"/>
  <c r="H20" i="3" s="1"/>
  <c r="I21" i="3"/>
  <c r="G21" i="3" s="1"/>
  <c r="J21" i="3"/>
  <c r="H21" i="3" s="1"/>
  <c r="I22" i="3"/>
  <c r="G22" i="3" s="1"/>
  <c r="J22" i="3"/>
  <c r="H22" i="3" s="1"/>
  <c r="I23" i="3"/>
  <c r="G23" i="3" s="1"/>
  <c r="J23" i="3"/>
  <c r="H23" i="3" s="1"/>
  <c r="I24" i="3"/>
  <c r="G24" i="3" s="1"/>
  <c r="J24" i="3"/>
  <c r="H24" i="3" s="1"/>
  <c r="I25" i="3"/>
  <c r="G25" i="3" s="1"/>
  <c r="J25" i="3"/>
  <c r="H25" i="3" s="1"/>
  <c r="I26" i="3"/>
  <c r="G26" i="3" s="1"/>
  <c r="J26" i="3"/>
  <c r="H26" i="3" s="1"/>
  <c r="I27" i="3"/>
  <c r="G27" i="3" s="1"/>
  <c r="J27" i="3"/>
  <c r="H27" i="3" s="1"/>
  <c r="I28" i="3"/>
  <c r="G28" i="3" s="1"/>
  <c r="J28" i="3"/>
  <c r="H28" i="3" s="1"/>
  <c r="I29" i="3"/>
  <c r="G29" i="3" s="1"/>
  <c r="J29" i="3"/>
  <c r="H29" i="3" s="1"/>
  <c r="I30" i="3"/>
  <c r="G30" i="3" s="1"/>
  <c r="J30" i="3"/>
  <c r="H30" i="3" s="1"/>
  <c r="I31" i="3"/>
  <c r="G31" i="3" s="1"/>
  <c r="J31" i="3"/>
  <c r="H31" i="3" s="1"/>
  <c r="I32" i="3"/>
  <c r="G32" i="3" s="1"/>
  <c r="J32" i="3"/>
  <c r="H32" i="3" s="1"/>
  <c r="I33" i="3"/>
  <c r="G33" i="3" s="1"/>
  <c r="J33" i="3"/>
  <c r="H33" i="3" s="1"/>
  <c r="I34" i="3"/>
  <c r="G34" i="3" s="1"/>
  <c r="J34" i="3"/>
  <c r="H34" i="3" s="1"/>
  <c r="I35" i="3"/>
  <c r="G35" i="3" s="1"/>
  <c r="J35" i="3"/>
  <c r="H35" i="3" s="1"/>
  <c r="I36" i="3"/>
  <c r="G36" i="3" s="1"/>
  <c r="J36" i="3"/>
  <c r="H36" i="3" s="1"/>
  <c r="I37" i="3"/>
  <c r="G37" i="3" s="1"/>
  <c r="J37" i="3"/>
  <c r="H37" i="3" s="1"/>
  <c r="I38" i="3"/>
  <c r="G38" i="3" s="1"/>
  <c r="J38" i="3"/>
  <c r="H38" i="3" s="1"/>
  <c r="I39" i="3"/>
  <c r="G39" i="3" s="1"/>
  <c r="J39" i="3"/>
  <c r="H39" i="3" s="1"/>
  <c r="I40" i="3"/>
  <c r="G40" i="3" s="1"/>
  <c r="J40" i="3"/>
  <c r="H40" i="3" s="1"/>
  <c r="I41" i="3"/>
  <c r="G41" i="3" s="1"/>
  <c r="J41" i="3"/>
  <c r="H41" i="3" s="1"/>
  <c r="I42" i="3"/>
  <c r="G42" i="3" s="1"/>
  <c r="J42" i="3"/>
  <c r="H42" i="3" s="1"/>
  <c r="I43" i="3"/>
  <c r="G43" i="3" s="1"/>
  <c r="J43" i="3"/>
  <c r="H43" i="3" s="1"/>
  <c r="I44" i="3"/>
  <c r="G44" i="3" s="1"/>
  <c r="J44" i="3"/>
  <c r="H44" i="3" s="1"/>
  <c r="I45" i="3"/>
  <c r="G45" i="3" s="1"/>
  <c r="J45" i="3"/>
  <c r="H45" i="3" s="1"/>
  <c r="I46" i="3"/>
  <c r="G46" i="3" s="1"/>
  <c r="J46" i="3"/>
  <c r="H46" i="3" s="1"/>
  <c r="I47" i="3"/>
  <c r="G47" i="3" s="1"/>
  <c r="J47" i="3"/>
  <c r="H47" i="3" s="1"/>
  <c r="I48" i="3"/>
  <c r="G48" i="3" s="1"/>
  <c r="J48" i="3"/>
  <c r="H48" i="3" s="1"/>
  <c r="I49" i="3" l="1"/>
  <c r="G49" i="3" s="1"/>
  <c r="J49" i="3"/>
  <c r="H49" i="3" s="1"/>
  <c r="R47" i="3"/>
  <c r="P47" i="3" s="1"/>
  <c r="R46" i="3"/>
  <c r="P46" i="3" s="1"/>
  <c r="R45" i="3"/>
  <c r="P45" i="3" s="1"/>
  <c r="R44" i="3"/>
  <c r="P44" i="3" s="1"/>
  <c r="R43" i="3"/>
  <c r="P43" i="3" s="1"/>
  <c r="R42" i="3"/>
  <c r="P42" i="3" s="1"/>
  <c r="R41" i="3"/>
  <c r="P41" i="3" s="1"/>
  <c r="R40" i="3"/>
  <c r="P40" i="3" s="1"/>
  <c r="R39" i="3"/>
  <c r="P39" i="3" s="1"/>
  <c r="R38" i="3"/>
  <c r="P38" i="3" s="1"/>
  <c r="R37" i="3"/>
  <c r="P37" i="3" s="1"/>
  <c r="R36" i="3"/>
  <c r="P36" i="3" s="1"/>
  <c r="R35" i="3"/>
  <c r="P35" i="3" s="1"/>
  <c r="R34" i="3"/>
  <c r="P34" i="3" s="1"/>
  <c r="R33" i="3"/>
  <c r="P33" i="3" s="1"/>
  <c r="R32" i="3"/>
  <c r="P32" i="3" s="1"/>
  <c r="R31" i="3"/>
  <c r="P31" i="3" s="1"/>
  <c r="R30" i="3"/>
  <c r="P30" i="3" s="1"/>
  <c r="R29" i="3"/>
  <c r="P29" i="3" s="1"/>
  <c r="R28" i="3"/>
  <c r="P28" i="3" s="1"/>
  <c r="R25" i="3"/>
  <c r="P25" i="3" s="1"/>
  <c r="R24" i="3"/>
  <c r="P24" i="3" s="1"/>
  <c r="R23" i="3"/>
  <c r="P23" i="3" s="1"/>
  <c r="R22" i="3"/>
  <c r="P22" i="3" s="1"/>
  <c r="R21" i="3"/>
  <c r="P21" i="3" s="1"/>
  <c r="R20" i="3"/>
  <c r="P20" i="3" s="1"/>
  <c r="R19" i="3"/>
  <c r="P19" i="3" s="1"/>
  <c r="R18" i="3"/>
  <c r="P18" i="3" s="1"/>
  <c r="R16" i="3"/>
  <c r="P16" i="3" s="1"/>
  <c r="R15" i="3"/>
  <c r="P15" i="3" s="1"/>
  <c r="R13" i="3"/>
  <c r="P13" i="3" s="1"/>
  <c r="R11" i="3"/>
  <c r="P11" i="3" s="1"/>
  <c r="Q47" i="3"/>
  <c r="O47" i="3" s="1"/>
  <c r="Q46" i="3"/>
  <c r="O46" i="3" s="1"/>
  <c r="Q45" i="3"/>
  <c r="O45" i="3" s="1"/>
  <c r="Q44" i="3"/>
  <c r="O44" i="3" s="1"/>
  <c r="Q43" i="3"/>
  <c r="O43" i="3" s="1"/>
  <c r="Q42" i="3"/>
  <c r="O42" i="3" s="1"/>
  <c r="Q41" i="3"/>
  <c r="O41" i="3" s="1"/>
  <c r="Q40" i="3"/>
  <c r="O40" i="3" s="1"/>
  <c r="Q39" i="3"/>
  <c r="O39" i="3" s="1"/>
  <c r="Q38" i="3"/>
  <c r="O38" i="3" s="1"/>
  <c r="Q37" i="3"/>
  <c r="O37" i="3" s="1"/>
  <c r="Q36" i="3"/>
  <c r="O36" i="3" s="1"/>
  <c r="Q35" i="3"/>
  <c r="O35" i="3" s="1"/>
  <c r="Q34" i="3"/>
  <c r="O34" i="3" s="1"/>
  <c r="Q33" i="3"/>
  <c r="O33" i="3" s="1"/>
  <c r="Q32" i="3"/>
  <c r="O32" i="3" s="1"/>
  <c r="Q31" i="3"/>
  <c r="O31" i="3" s="1"/>
  <c r="Q30" i="3"/>
  <c r="O30" i="3" s="1"/>
  <c r="Q29" i="3"/>
  <c r="O29" i="3" s="1"/>
  <c r="Q28" i="3"/>
  <c r="O28" i="3" s="1"/>
  <c r="Q25" i="3"/>
  <c r="O25" i="3" s="1"/>
  <c r="Q24" i="3"/>
  <c r="O24" i="3" s="1"/>
  <c r="Q23" i="3"/>
  <c r="O23" i="3" s="1"/>
  <c r="Q21" i="3"/>
  <c r="O21" i="3" s="1"/>
  <c r="Q20" i="3"/>
  <c r="O20" i="3" s="1"/>
  <c r="Q19" i="3"/>
  <c r="O19" i="3" s="1"/>
  <c r="Q18" i="3"/>
  <c r="O18" i="3" s="1"/>
  <c r="Q17" i="3"/>
  <c r="O17" i="3" s="1"/>
  <c r="Q16" i="3"/>
  <c r="O16" i="3" s="1"/>
  <c r="Q15" i="3"/>
  <c r="O15" i="3" s="1"/>
  <c r="Q13" i="3"/>
  <c r="O13" i="3" s="1"/>
  <c r="Q11" i="3"/>
  <c r="O11" i="3" s="1"/>
  <c r="R27" i="3"/>
  <c r="P27" i="3" s="1"/>
  <c r="Q26" i="3"/>
  <c r="O26" i="3" s="1"/>
  <c r="Q22" i="3"/>
  <c r="O22" i="3" s="1"/>
  <c r="Q14" i="3"/>
  <c r="O14" i="3" s="1"/>
  <c r="Q27" i="3"/>
  <c r="O27" i="3" s="1"/>
  <c r="Q10" i="3"/>
  <c r="O10" i="3" s="1"/>
  <c r="R48" i="3"/>
  <c r="P48" i="3" s="1"/>
  <c r="R26" i="3"/>
  <c r="P26" i="3" s="1"/>
  <c r="R17" i="3"/>
  <c r="P17" i="3" s="1"/>
  <c r="R14" i="3"/>
  <c r="P14" i="3" s="1"/>
  <c r="R10" i="3"/>
  <c r="P10" i="3" s="1"/>
  <c r="I9" i="3"/>
  <c r="G9" i="3" s="1"/>
  <c r="J9" i="3"/>
  <c r="H9" i="3" s="1"/>
  <c r="Q48" i="3"/>
  <c r="O48" i="3" s="1"/>
  <c r="R9" i="3"/>
  <c r="P9" i="3" s="1"/>
  <c r="Q9" i="3"/>
  <c r="O9" i="3" s="1"/>
  <c r="Q49" i="3" l="1"/>
  <c r="O49" i="3" s="1"/>
  <c r="R49" i="3"/>
  <c r="P49" i="3" s="1"/>
</calcChain>
</file>

<file path=xl/sharedStrings.xml><?xml version="1.0" encoding="utf-8"?>
<sst xmlns="http://schemas.openxmlformats.org/spreadsheetml/2006/main" count="55" uniqueCount="51">
  <si>
    <t>BIL Sweden</t>
  </si>
  <si>
    <t>Fabrikat</t>
  </si>
  <si>
    <t>Alfa Romeo</t>
  </si>
  <si>
    <t>Audi</t>
  </si>
  <si>
    <t>BMW</t>
  </si>
  <si>
    <t>Chevrolet</t>
  </si>
  <si>
    <t>Chrysler</t>
  </si>
  <si>
    <t>Citroen</t>
  </si>
  <si>
    <t>Dacia</t>
  </si>
  <si>
    <t>Dodge</t>
  </si>
  <si>
    <t>Fiat</t>
  </si>
  <si>
    <t>Ford</t>
  </si>
  <si>
    <t>Honda</t>
  </si>
  <si>
    <t>Hyundai</t>
  </si>
  <si>
    <t>Iveco</t>
  </si>
  <si>
    <t>Jaguar</t>
  </si>
  <si>
    <t>Jeep</t>
  </si>
  <si>
    <t>Kia</t>
  </si>
  <si>
    <t>Lamborghini</t>
  </si>
  <si>
    <t>Land Rover</t>
  </si>
  <si>
    <t>Lexus</t>
  </si>
  <si>
    <t>Mazda</t>
  </si>
  <si>
    <t>Mercedes</t>
  </si>
  <si>
    <t>Mini</t>
  </si>
  <si>
    <t>Mitsubishi</t>
  </si>
  <si>
    <t>Nissan</t>
  </si>
  <si>
    <t>Opel</t>
  </si>
  <si>
    <t>Porsche</t>
  </si>
  <si>
    <t>Renault</t>
  </si>
  <si>
    <t>Saab</t>
  </si>
  <si>
    <t>Seat</t>
  </si>
  <si>
    <t>Skoda</t>
  </si>
  <si>
    <t>Smart</t>
  </si>
  <si>
    <t>Subaru</t>
  </si>
  <si>
    <t>Suzuki</t>
  </si>
  <si>
    <t>Toyota</t>
  </si>
  <si>
    <t>Volkswagen</t>
  </si>
  <si>
    <t>Volvo</t>
  </si>
  <si>
    <t>Övriga</t>
  </si>
  <si>
    <t>fysiska</t>
  </si>
  <si>
    <t>juridiska</t>
  </si>
  <si>
    <t>Fördelning mellan fysiska och juridiska personer.</t>
  </si>
  <si>
    <t>totalt</t>
  </si>
  <si>
    <t>Nyregistrerade personbilar (inkl. bilföretag).</t>
  </si>
  <si>
    <t>andel juridiska %</t>
  </si>
  <si>
    <t>Lancia</t>
  </si>
  <si>
    <t>Cadillac</t>
  </si>
  <si>
    <t>Ssangyong</t>
  </si>
  <si>
    <t>2018.05.01</t>
  </si>
  <si>
    <t>januari-april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</si>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</sst>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</font>
    <font>
      <b/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0" xfId="0" applyBorder="1"/>
    <xf numFmtId="49" fontId="0" fillId="0" borderId="2" xfId="0" applyNumberFormat="1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4" fillId="0" borderId="0" xfId="0" applyFont="1" applyFill="1" applyBorder="1"/>
    <xf numFmtId="0" fontId="0" fillId="0" borderId="0" xfId="0" applyFill="1"/>
    <xf numFmtId="0" fontId="4" fillId="0" borderId="0" xfId="0" applyFont="1" applyFill="1"/>
    <xf numFmtId="10" fontId="1" fillId="0" borderId="0" xfId="0" applyNumberFormat="1" applyFont="1" applyFill="1"/>
    <xf numFmtId="0" fontId="0" fillId="0" borderId="6" xfId="0" applyBorder="1"/>
    <xf numFmtId="0" fontId="0" fillId="0" borderId="5" xfId="0" applyBorder="1"/>
    <xf numFmtId="0" fontId="3" fillId="0" borderId="7" xfId="0" applyFont="1" applyFill="1" applyBorder="1"/>
    <xf numFmtId="1" fontId="0" fillId="0" borderId="0" xfId="0" applyNumberFormat="1" applyBorder="1"/>
    <xf numFmtId="0" fontId="5" fillId="0" borderId="0" xfId="0" applyFont="1"/>
    <xf numFmtId="0" fontId="0" fillId="0" borderId="9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164" fontId="5" fillId="0" borderId="16" xfId="0" applyNumberFormat="1" applyFont="1" applyBorder="1"/>
    <xf numFmtId="0" fontId="0" fillId="0" borderId="17" xfId="0" applyBorder="1"/>
    <xf numFmtId="0" fontId="0" fillId="0" borderId="18" xfId="0" applyBorder="1"/>
    <xf numFmtId="164" fontId="5" fillId="0" borderId="18" xfId="0" applyNumberFormat="1" applyFont="1" applyBorder="1"/>
    <xf numFmtId="49" fontId="0" fillId="0" borderId="21" xfId="0" applyNumberFormat="1" applyBorder="1"/>
    <xf numFmtId="49" fontId="0" fillId="0" borderId="22" xfId="0" applyNumberFormat="1" applyBorder="1"/>
    <xf numFmtId="49" fontId="5" fillId="0" borderId="22" xfId="0" applyNumberFormat="1" applyFont="1" applyBorder="1"/>
    <xf numFmtId="49" fontId="0" fillId="0" borderId="23" xfId="0" applyNumberFormat="1" applyBorder="1"/>
    <xf numFmtId="0" fontId="3" fillId="0" borderId="24" xfId="0" applyFont="1" applyBorder="1"/>
    <xf numFmtId="0" fontId="3" fillId="0" borderId="25" xfId="0" applyFont="1" applyBorder="1"/>
    <xf numFmtId="164" fontId="5" fillId="0" borderId="19" xfId="0" applyNumberFormat="1" applyFont="1" applyBorder="1"/>
    <xf numFmtId="164" fontId="5" fillId="0" borderId="20" xfId="0" applyNumberFormat="1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0" fillId="0" borderId="30" xfId="0" applyBorder="1"/>
    <xf numFmtId="0" fontId="0" fillId="0" borderId="31" xfId="0" applyBorder="1"/>
    <xf numFmtId="164" fontId="5" fillId="0" borderId="31" xfId="0" applyNumberFormat="1" applyFont="1" applyBorder="1"/>
    <xf numFmtId="164" fontId="5" fillId="0" borderId="32" xfId="0" applyNumberFormat="1" applyFont="1" applyBorder="1"/>
    <xf numFmtId="0" fontId="3" fillId="0" borderId="33" xfId="0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8" xfId="0" applyFont="1" applyFill="1" applyBorder="1"/>
    <xf numFmtId="164" fontId="3" fillId="0" borderId="8" xfId="0" applyNumberFormat="1" applyFont="1" applyBorder="1"/>
    <xf numFmtId="0" fontId="3" fillId="0" borderId="7" xfId="0" applyFont="1" applyBorder="1"/>
    <xf numFmtId="0" fontId="3" fillId="0" borderId="14" xfId="0" applyFont="1" applyBorder="1"/>
    <xf numFmtId="0" fontId="5" fillId="0" borderId="16" xfId="0" applyFont="1" applyBorder="1"/>
    <xf numFmtId="0" fontId="5" fillId="0" borderId="18" xfId="0" applyFont="1" applyBorder="1"/>
    <xf numFmtId="0" fontId="5" fillId="0" borderId="15" xfId="0" applyFont="1" applyFill="1" applyBorder="1"/>
    <xf numFmtId="0" fontId="5" fillId="0" borderId="16" xfId="0" applyFont="1" applyFill="1" applyBorder="1"/>
    <xf numFmtId="0" fontId="5" fillId="0" borderId="17" xfId="0" applyFont="1" applyFill="1" applyBorder="1"/>
    <xf numFmtId="0" fontId="5" fillId="0" borderId="18" xfId="0" applyFont="1" applyFill="1" applyBorder="1"/>
    <xf numFmtId="49" fontId="0" fillId="0" borderId="6" xfId="0" applyNumberFormat="1" applyFill="1" applyBorder="1"/>
    <xf numFmtId="0" fontId="0" fillId="0" borderId="1" xfId="0" applyBorder="1" applyAlignment="1">
      <alignment horizontal="center" shrinkToFit="1"/>
    </xf>
    <xf numFmtId="0" fontId="0" fillId="0" borderId="9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2" xfId="0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3" xfId="0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52"/>
  <sheetViews>
    <sheetView tabSelected="1" zoomScale="80" zoomScaleNormal="80" workbookViewId="0">
      <selection activeCell="B2" sqref="B2"/>
    </sheetView>
  </sheetViews>
  <sheetFormatPr defaultRowHeight="12.9" x14ac:dyDescent="0.2"/>
  <cols>
    <col min="1" max="1" width="3.75" customWidth="1"/>
    <col min="2" max="2" width="12.75" bestFit="1" customWidth="1"/>
    <col min="3" max="3" width="11" bestFit="1" customWidth="1"/>
    <col min="7" max="7" width="7.625" bestFit="1" customWidth="1"/>
    <col min="8" max="8" width="7.875" customWidth="1"/>
    <col min="9" max="10" width="8" bestFit="1" customWidth="1"/>
    <col min="15" max="15" width="8.125" customWidth="1"/>
    <col min="16" max="16" width="8.75" customWidth="1"/>
    <col min="17" max="18" width="10.625" bestFit="1" customWidth="1"/>
  </cols>
  <sheetData>
    <row r="2" spans="1:18" x14ac:dyDescent="0.2">
      <c r="B2" s="1" t="s">
        <v>0</v>
      </c>
    </row>
    <row r="3" spans="1:18" x14ac:dyDescent="0.2">
      <c r="B3" s="1" t="s">
        <v>43</v>
      </c>
    </row>
    <row r="4" spans="1:18" ht="13.6" thickBot="1" x14ac:dyDescent="0.25">
      <c r="B4" s="1" t="s">
        <v>41</v>
      </c>
      <c r="N4" s="16" t="s">
        <v>48</v>
      </c>
    </row>
    <row r="5" spans="1:18" x14ac:dyDescent="0.2">
      <c r="C5" s="58" t="s">
        <v>50</v>
      </c>
      <c r="D5" s="59"/>
      <c r="E5" s="59"/>
      <c r="F5" s="59"/>
      <c r="G5" s="59"/>
      <c r="H5" s="59"/>
      <c r="I5" s="59"/>
      <c r="J5" s="60"/>
      <c r="K5" s="58" t="s">
        <v>49</v>
      </c>
      <c r="L5" s="59"/>
      <c r="M5" s="59"/>
      <c r="N5" s="59"/>
      <c r="O5" s="59"/>
      <c r="P5" s="59"/>
      <c r="Q5" s="61"/>
      <c r="R5" s="62"/>
    </row>
    <row r="6" spans="1:18" x14ac:dyDescent="0.2">
      <c r="C6" s="63" t="s">
        <v>39</v>
      </c>
      <c r="D6" s="54"/>
      <c r="E6" s="54" t="s">
        <v>40</v>
      </c>
      <c r="F6" s="54"/>
      <c r="G6" s="54" t="s">
        <v>44</v>
      </c>
      <c r="H6" s="56"/>
      <c r="I6" s="56" t="s">
        <v>42</v>
      </c>
      <c r="J6" s="57"/>
      <c r="K6" s="63" t="s">
        <v>39</v>
      </c>
      <c r="L6" s="54"/>
      <c r="M6" s="54" t="s">
        <v>40</v>
      </c>
      <c r="N6" s="54"/>
      <c r="O6" s="54" t="s">
        <v>44</v>
      </c>
      <c r="P6" s="56"/>
      <c r="Q6" s="54" t="s">
        <v>42</v>
      </c>
      <c r="R6" s="55"/>
    </row>
    <row r="7" spans="1:18" x14ac:dyDescent="0.2">
      <c r="A7" s="1"/>
      <c r="B7" s="5" t="s">
        <v>1</v>
      </c>
      <c r="C7" s="6">
        <v>2018</v>
      </c>
      <c r="D7" s="2">
        <v>2017</v>
      </c>
      <c r="E7" s="6">
        <v>2018</v>
      </c>
      <c r="F7" s="2">
        <v>2017</v>
      </c>
      <c r="G7" s="6">
        <v>2018</v>
      </c>
      <c r="H7" s="2">
        <v>2017</v>
      </c>
      <c r="I7" s="6">
        <v>2018</v>
      </c>
      <c r="J7" s="2">
        <v>2017</v>
      </c>
      <c r="K7" s="6">
        <v>2018</v>
      </c>
      <c r="L7" s="2">
        <v>2017</v>
      </c>
      <c r="M7" s="6">
        <v>2018</v>
      </c>
      <c r="N7" s="2">
        <v>2017</v>
      </c>
      <c r="O7" s="6">
        <v>2018</v>
      </c>
      <c r="P7" s="2">
        <v>2017</v>
      </c>
      <c r="Q7" s="6">
        <v>2018</v>
      </c>
      <c r="R7" s="17">
        <v>2017</v>
      </c>
    </row>
    <row r="8" spans="1:18" ht="13.6" thickBot="1" x14ac:dyDescent="0.25">
      <c r="C8" s="7"/>
      <c r="D8" s="4"/>
      <c r="E8" s="4"/>
      <c r="F8" s="4"/>
      <c r="G8" s="4"/>
      <c r="H8" s="4"/>
      <c r="I8" s="12"/>
      <c r="J8" s="13"/>
      <c r="K8" s="7"/>
      <c r="L8" s="4"/>
      <c r="M8" s="4"/>
      <c r="N8" s="4"/>
      <c r="O8" s="4"/>
      <c r="P8" s="4"/>
      <c r="Q8" s="12"/>
      <c r="R8" s="13"/>
    </row>
    <row r="9" spans="1:18" ht="13.6" x14ac:dyDescent="0.25">
      <c r="A9" s="1"/>
      <c r="B9" s="24" t="s">
        <v>2</v>
      </c>
      <c r="C9" s="49">
        <v>24</v>
      </c>
      <c r="D9" s="50">
        <v>15</v>
      </c>
      <c r="E9" s="50">
        <v>59</v>
      </c>
      <c r="F9" s="47">
        <v>44</v>
      </c>
      <c r="G9" s="20">
        <f t="shared" ref="G9:H25" si="0">IF(E9=0,"",SUM(E9/I9))</f>
        <v>0.71084337349397586</v>
      </c>
      <c r="H9" s="30">
        <f t="shared" si="0"/>
        <v>0.74576271186440679</v>
      </c>
      <c r="I9" s="34">
        <f>SUM(C9,E9)</f>
        <v>83</v>
      </c>
      <c r="J9" s="32">
        <f>SUM(D9,F9)</f>
        <v>59</v>
      </c>
      <c r="K9" s="18">
        <v>52</v>
      </c>
      <c r="L9" s="19">
        <v>41</v>
      </c>
      <c r="M9" s="19">
        <v>124</v>
      </c>
      <c r="N9" s="19">
        <v>107</v>
      </c>
      <c r="O9" s="20">
        <f t="shared" ref="O9:P48" si="1">IF(M9=0,"",SUM(M9/Q9))</f>
        <v>0.70454545454545459</v>
      </c>
      <c r="P9" s="30">
        <f t="shared" si="1"/>
        <v>0.72297297297297303</v>
      </c>
      <c r="Q9" s="32">
        <f>SUM(K9,M9)</f>
        <v>176</v>
      </c>
      <c r="R9" s="28">
        <f>SUM(L9,N9)</f>
        <v>148</v>
      </c>
    </row>
    <row r="10" spans="1:18" ht="13.6" x14ac:dyDescent="0.25">
      <c r="A10" s="1"/>
      <c r="B10" s="25" t="s">
        <v>3</v>
      </c>
      <c r="C10" s="51">
        <v>426</v>
      </c>
      <c r="D10" s="52">
        <v>415</v>
      </c>
      <c r="E10" s="52">
        <v>1143</v>
      </c>
      <c r="F10" s="48">
        <v>1258</v>
      </c>
      <c r="G10" s="23">
        <f t="shared" si="0"/>
        <v>0.72848948374760991</v>
      </c>
      <c r="H10" s="31">
        <f t="shared" si="0"/>
        <v>0.75194261805140461</v>
      </c>
      <c r="I10" s="35">
        <f t="shared" ref="I10:I49" si="2">SUM(C10,E10)</f>
        <v>1569</v>
      </c>
      <c r="J10" s="33">
        <f t="shared" ref="J10:J49" si="3">SUM(D10,F10)</f>
        <v>1673</v>
      </c>
      <c r="K10" s="21">
        <v>1555</v>
      </c>
      <c r="L10" s="48">
        <v>1408</v>
      </c>
      <c r="M10" s="48">
        <v>4465</v>
      </c>
      <c r="N10" s="48">
        <v>5184</v>
      </c>
      <c r="O10" s="23">
        <f t="shared" si="1"/>
        <v>0.74169435215946844</v>
      </c>
      <c r="P10" s="31">
        <f t="shared" si="1"/>
        <v>0.78640776699029125</v>
      </c>
      <c r="Q10" s="33">
        <f t="shared" ref="Q10:Q49" si="4">SUM(K10,M10)</f>
        <v>6020</v>
      </c>
      <c r="R10" s="29">
        <f t="shared" ref="R10:R49" si="5">SUM(L10,N10)</f>
        <v>6592</v>
      </c>
    </row>
    <row r="11" spans="1:18" ht="13.6" x14ac:dyDescent="0.25">
      <c r="A11" s="1"/>
      <c r="B11" s="25" t="s">
        <v>4</v>
      </c>
      <c r="C11" s="51">
        <v>338</v>
      </c>
      <c r="D11" s="52">
        <v>326</v>
      </c>
      <c r="E11" s="52">
        <v>1314</v>
      </c>
      <c r="F11" s="48">
        <v>1484</v>
      </c>
      <c r="G11" s="23">
        <f t="shared" si="0"/>
        <v>0.79539951573849876</v>
      </c>
      <c r="H11" s="31">
        <f t="shared" si="0"/>
        <v>0.81988950276243089</v>
      </c>
      <c r="I11" s="35">
        <f t="shared" si="2"/>
        <v>1652</v>
      </c>
      <c r="J11" s="33">
        <f t="shared" si="3"/>
        <v>1810</v>
      </c>
      <c r="K11" s="21">
        <v>1037</v>
      </c>
      <c r="L11" s="48">
        <v>1222</v>
      </c>
      <c r="M11" s="48">
        <v>5406</v>
      </c>
      <c r="N11" s="48">
        <v>6026</v>
      </c>
      <c r="O11" s="23">
        <f t="shared" si="1"/>
        <v>0.83905013192612132</v>
      </c>
      <c r="P11" s="31">
        <f t="shared" si="1"/>
        <v>0.83140176600441507</v>
      </c>
      <c r="Q11" s="33">
        <f t="shared" si="4"/>
        <v>6443</v>
      </c>
      <c r="R11" s="29">
        <f t="shared" si="5"/>
        <v>7248</v>
      </c>
    </row>
    <row r="12" spans="1:18" ht="13.6" x14ac:dyDescent="0.25">
      <c r="A12" s="1"/>
      <c r="B12" s="26" t="s">
        <v>46</v>
      </c>
      <c r="C12" s="51">
        <v>1</v>
      </c>
      <c r="D12" s="52">
        <v>0</v>
      </c>
      <c r="E12" s="52">
        <v>0</v>
      </c>
      <c r="F12" s="48">
        <v>0</v>
      </c>
      <c r="G12" s="23" t="str">
        <f t="shared" si="0"/>
        <v/>
      </c>
      <c r="H12" s="31" t="str">
        <f t="shared" si="0"/>
        <v/>
      </c>
      <c r="I12" s="35">
        <f t="shared" si="2"/>
        <v>1</v>
      </c>
      <c r="J12" s="33">
        <f t="shared" si="3"/>
        <v>0</v>
      </c>
      <c r="K12" s="21">
        <v>4</v>
      </c>
      <c r="L12" s="48">
        <v>4</v>
      </c>
      <c r="M12" s="48">
        <v>4</v>
      </c>
      <c r="N12" s="48">
        <v>6</v>
      </c>
      <c r="O12" s="23">
        <f t="shared" si="1"/>
        <v>0.5</v>
      </c>
      <c r="P12" s="31">
        <f t="shared" si="1"/>
        <v>0.6</v>
      </c>
      <c r="Q12" s="33">
        <f t="shared" si="4"/>
        <v>8</v>
      </c>
      <c r="R12" s="29">
        <f t="shared" si="5"/>
        <v>10</v>
      </c>
    </row>
    <row r="13" spans="1:18" ht="13.6" x14ac:dyDescent="0.25">
      <c r="A13" s="1"/>
      <c r="B13" s="25" t="s">
        <v>5</v>
      </c>
      <c r="C13" s="51">
        <v>8</v>
      </c>
      <c r="D13" s="52">
        <v>15</v>
      </c>
      <c r="E13" s="52">
        <v>7</v>
      </c>
      <c r="F13" s="48">
        <v>3</v>
      </c>
      <c r="G13" s="23">
        <f t="shared" si="0"/>
        <v>0.46666666666666667</v>
      </c>
      <c r="H13" s="31">
        <f t="shared" si="0"/>
        <v>0.16666666666666666</v>
      </c>
      <c r="I13" s="35">
        <f t="shared" si="2"/>
        <v>15</v>
      </c>
      <c r="J13" s="33">
        <f t="shared" si="3"/>
        <v>18</v>
      </c>
      <c r="K13" s="21">
        <v>17</v>
      </c>
      <c r="L13" s="48">
        <v>36</v>
      </c>
      <c r="M13" s="48">
        <v>13</v>
      </c>
      <c r="N13" s="48">
        <v>11</v>
      </c>
      <c r="O13" s="23">
        <f t="shared" si="1"/>
        <v>0.43333333333333335</v>
      </c>
      <c r="P13" s="31">
        <f t="shared" si="1"/>
        <v>0.23404255319148937</v>
      </c>
      <c r="Q13" s="33">
        <f t="shared" si="4"/>
        <v>30</v>
      </c>
      <c r="R13" s="29">
        <f t="shared" si="5"/>
        <v>47</v>
      </c>
    </row>
    <row r="14" spans="1:18" ht="13.6" x14ac:dyDescent="0.25">
      <c r="A14" s="1"/>
      <c r="B14" s="25" t="s">
        <v>6</v>
      </c>
      <c r="C14" s="51">
        <v>0</v>
      </c>
      <c r="D14" s="52">
        <v>0</v>
      </c>
      <c r="E14" s="52">
        <v>0</v>
      </c>
      <c r="F14" s="48">
        <v>0</v>
      </c>
      <c r="G14" s="23" t="str">
        <f t="shared" si="0"/>
        <v/>
      </c>
      <c r="H14" s="31" t="str">
        <f t="shared" si="0"/>
        <v/>
      </c>
      <c r="I14" s="35">
        <f t="shared" si="2"/>
        <v>0</v>
      </c>
      <c r="J14" s="33">
        <f t="shared" si="3"/>
        <v>0</v>
      </c>
      <c r="K14" s="21">
        <v>0</v>
      </c>
      <c r="L14" s="48">
        <v>0</v>
      </c>
      <c r="M14" s="48">
        <v>0</v>
      </c>
      <c r="N14" s="48">
        <v>0</v>
      </c>
      <c r="O14" s="23" t="str">
        <f t="shared" si="1"/>
        <v/>
      </c>
      <c r="P14" s="31" t="str">
        <f t="shared" si="1"/>
        <v/>
      </c>
      <c r="Q14" s="33">
        <f t="shared" si="4"/>
        <v>0</v>
      </c>
      <c r="R14" s="29">
        <f t="shared" si="5"/>
        <v>0</v>
      </c>
    </row>
    <row r="15" spans="1:18" ht="13.6" x14ac:dyDescent="0.25">
      <c r="A15" s="1"/>
      <c r="B15" s="25" t="s">
        <v>7</v>
      </c>
      <c r="C15" s="51">
        <v>197</v>
      </c>
      <c r="D15" s="52">
        <v>244</v>
      </c>
      <c r="E15" s="52">
        <v>217</v>
      </c>
      <c r="F15" s="48">
        <v>192</v>
      </c>
      <c r="G15" s="23">
        <f t="shared" si="0"/>
        <v>0.52415458937198067</v>
      </c>
      <c r="H15" s="31">
        <f t="shared" si="0"/>
        <v>0.44036697247706424</v>
      </c>
      <c r="I15" s="35">
        <f t="shared" si="2"/>
        <v>414</v>
      </c>
      <c r="J15" s="33">
        <f t="shared" si="3"/>
        <v>436</v>
      </c>
      <c r="K15" s="21">
        <v>667</v>
      </c>
      <c r="L15" s="48">
        <v>915</v>
      </c>
      <c r="M15" s="48">
        <v>798</v>
      </c>
      <c r="N15" s="48">
        <v>894</v>
      </c>
      <c r="O15" s="23">
        <f t="shared" si="1"/>
        <v>0.54470989761092148</v>
      </c>
      <c r="P15" s="31">
        <f t="shared" si="1"/>
        <v>0.494195688225539</v>
      </c>
      <c r="Q15" s="33">
        <f t="shared" si="4"/>
        <v>1465</v>
      </c>
      <c r="R15" s="29">
        <f t="shared" si="5"/>
        <v>1809</v>
      </c>
    </row>
    <row r="16" spans="1:18" ht="13.6" x14ac:dyDescent="0.25">
      <c r="A16" s="1"/>
      <c r="B16" s="25" t="s">
        <v>8</v>
      </c>
      <c r="C16" s="51">
        <v>258</v>
      </c>
      <c r="D16" s="52">
        <v>220</v>
      </c>
      <c r="E16" s="52">
        <v>85</v>
      </c>
      <c r="F16" s="48">
        <v>107</v>
      </c>
      <c r="G16" s="23">
        <f t="shared" si="0"/>
        <v>0.24781341107871721</v>
      </c>
      <c r="H16" s="31">
        <f t="shared" si="0"/>
        <v>0.327217125382263</v>
      </c>
      <c r="I16" s="35">
        <f t="shared" si="2"/>
        <v>343</v>
      </c>
      <c r="J16" s="33">
        <f t="shared" si="3"/>
        <v>327</v>
      </c>
      <c r="K16" s="21">
        <v>794</v>
      </c>
      <c r="L16" s="22">
        <v>903</v>
      </c>
      <c r="M16" s="22">
        <v>481</v>
      </c>
      <c r="N16" s="22">
        <v>301</v>
      </c>
      <c r="O16" s="23">
        <f t="shared" si="1"/>
        <v>0.37725490196078432</v>
      </c>
      <c r="P16" s="31">
        <f t="shared" si="1"/>
        <v>0.25</v>
      </c>
      <c r="Q16" s="33">
        <f t="shared" si="4"/>
        <v>1275</v>
      </c>
      <c r="R16" s="29">
        <f t="shared" si="5"/>
        <v>1204</v>
      </c>
    </row>
    <row r="17" spans="1:18" ht="13.6" x14ac:dyDescent="0.25">
      <c r="A17" s="1"/>
      <c r="B17" s="25" t="s">
        <v>9</v>
      </c>
      <c r="C17" s="51">
        <v>0</v>
      </c>
      <c r="D17" s="52">
        <v>0</v>
      </c>
      <c r="E17" s="52">
        <v>0</v>
      </c>
      <c r="F17" s="48">
        <v>0</v>
      </c>
      <c r="G17" s="23" t="str">
        <f t="shared" si="0"/>
        <v/>
      </c>
      <c r="H17" s="31" t="str">
        <f t="shared" si="0"/>
        <v/>
      </c>
      <c r="I17" s="35">
        <f t="shared" si="2"/>
        <v>0</v>
      </c>
      <c r="J17" s="33">
        <f t="shared" si="3"/>
        <v>0</v>
      </c>
      <c r="K17" s="21">
        <v>0</v>
      </c>
      <c r="L17" s="22">
        <v>0</v>
      </c>
      <c r="M17" s="22">
        <v>0</v>
      </c>
      <c r="N17" s="22">
        <v>0</v>
      </c>
      <c r="O17" s="23" t="str">
        <f t="shared" si="1"/>
        <v/>
      </c>
      <c r="P17" s="31" t="str">
        <f t="shared" si="1"/>
        <v/>
      </c>
      <c r="Q17" s="33">
        <f t="shared" si="4"/>
        <v>0</v>
      </c>
      <c r="R17" s="29">
        <f t="shared" si="5"/>
        <v>0</v>
      </c>
    </row>
    <row r="18" spans="1:18" ht="13.6" x14ac:dyDescent="0.25">
      <c r="A18" s="1"/>
      <c r="B18" s="25" t="s">
        <v>10</v>
      </c>
      <c r="C18" s="21">
        <v>895</v>
      </c>
      <c r="D18" s="22">
        <v>825</v>
      </c>
      <c r="E18" s="22">
        <v>134</v>
      </c>
      <c r="F18" s="22">
        <v>96</v>
      </c>
      <c r="G18" s="23">
        <f t="shared" si="0"/>
        <v>0.13022351797862003</v>
      </c>
      <c r="H18" s="31">
        <f t="shared" si="0"/>
        <v>0.10423452768729642</v>
      </c>
      <c r="I18" s="35">
        <f t="shared" si="2"/>
        <v>1029</v>
      </c>
      <c r="J18" s="33">
        <f t="shared" si="3"/>
        <v>921</v>
      </c>
      <c r="K18" s="21">
        <v>1674</v>
      </c>
      <c r="L18" s="22">
        <v>1641</v>
      </c>
      <c r="M18" s="22">
        <v>402</v>
      </c>
      <c r="N18" s="22">
        <v>530</v>
      </c>
      <c r="O18" s="23">
        <f t="shared" si="1"/>
        <v>0.19364161849710981</v>
      </c>
      <c r="P18" s="31">
        <f t="shared" si="1"/>
        <v>0.24412713035467526</v>
      </c>
      <c r="Q18" s="33">
        <f t="shared" si="4"/>
        <v>2076</v>
      </c>
      <c r="R18" s="29">
        <f t="shared" si="5"/>
        <v>2171</v>
      </c>
    </row>
    <row r="19" spans="1:18" ht="13.6" x14ac:dyDescent="0.25">
      <c r="A19" s="1"/>
      <c r="B19" s="25" t="s">
        <v>11</v>
      </c>
      <c r="C19" s="21">
        <v>378</v>
      </c>
      <c r="D19" s="22">
        <v>280</v>
      </c>
      <c r="E19" s="22">
        <v>303</v>
      </c>
      <c r="F19" s="22">
        <v>660</v>
      </c>
      <c r="G19" s="23">
        <f t="shared" si="0"/>
        <v>0.44493392070484583</v>
      </c>
      <c r="H19" s="31">
        <f t="shared" si="0"/>
        <v>0.7021276595744681</v>
      </c>
      <c r="I19" s="35">
        <f t="shared" si="2"/>
        <v>681</v>
      </c>
      <c r="J19" s="33">
        <f t="shared" si="3"/>
        <v>940</v>
      </c>
      <c r="K19" s="21">
        <v>1141</v>
      </c>
      <c r="L19" s="22">
        <v>1097</v>
      </c>
      <c r="M19" s="22">
        <v>1979</v>
      </c>
      <c r="N19" s="22">
        <v>3361</v>
      </c>
      <c r="O19" s="23">
        <f t="shared" si="1"/>
        <v>0.63429487179487176</v>
      </c>
      <c r="P19" s="31">
        <f t="shared" si="1"/>
        <v>0.75392552714221628</v>
      </c>
      <c r="Q19" s="33">
        <f t="shared" si="4"/>
        <v>3120</v>
      </c>
      <c r="R19" s="29">
        <f t="shared" si="5"/>
        <v>4458</v>
      </c>
    </row>
    <row r="20" spans="1:18" ht="13.6" x14ac:dyDescent="0.25">
      <c r="A20" s="1"/>
      <c r="B20" s="25" t="s">
        <v>12</v>
      </c>
      <c r="C20" s="21">
        <v>136</v>
      </c>
      <c r="D20" s="22">
        <v>170</v>
      </c>
      <c r="E20" s="22">
        <v>96</v>
      </c>
      <c r="F20" s="22">
        <v>105</v>
      </c>
      <c r="G20" s="23">
        <f t="shared" si="0"/>
        <v>0.41379310344827586</v>
      </c>
      <c r="H20" s="31">
        <f t="shared" si="0"/>
        <v>0.38181818181818183</v>
      </c>
      <c r="I20" s="35">
        <f t="shared" si="2"/>
        <v>232</v>
      </c>
      <c r="J20" s="33">
        <f t="shared" si="3"/>
        <v>275</v>
      </c>
      <c r="K20" s="21">
        <v>529</v>
      </c>
      <c r="L20" s="22">
        <v>626</v>
      </c>
      <c r="M20" s="22">
        <v>549</v>
      </c>
      <c r="N20" s="22">
        <v>568</v>
      </c>
      <c r="O20" s="23">
        <f t="shared" si="1"/>
        <v>0.50927643784786647</v>
      </c>
      <c r="P20" s="31">
        <f t="shared" si="1"/>
        <v>0.47571189279731996</v>
      </c>
      <c r="Q20" s="33">
        <f t="shared" si="4"/>
        <v>1078</v>
      </c>
      <c r="R20" s="29">
        <f t="shared" si="5"/>
        <v>1194</v>
      </c>
    </row>
    <row r="21" spans="1:18" ht="13.6" x14ac:dyDescent="0.25">
      <c r="A21" s="1"/>
      <c r="B21" s="25" t="s">
        <v>13</v>
      </c>
      <c r="C21" s="21">
        <v>207</v>
      </c>
      <c r="D21" s="22">
        <v>228</v>
      </c>
      <c r="E21" s="22">
        <v>192</v>
      </c>
      <c r="F21" s="22">
        <v>108</v>
      </c>
      <c r="G21" s="23">
        <f t="shared" si="0"/>
        <v>0.48120300751879697</v>
      </c>
      <c r="H21" s="31">
        <f t="shared" si="0"/>
        <v>0.32142857142857145</v>
      </c>
      <c r="I21" s="35">
        <f t="shared" si="2"/>
        <v>399</v>
      </c>
      <c r="J21" s="33">
        <f t="shared" si="3"/>
        <v>336</v>
      </c>
      <c r="K21" s="21">
        <v>720</v>
      </c>
      <c r="L21" s="22">
        <v>801</v>
      </c>
      <c r="M21" s="22">
        <v>1522</v>
      </c>
      <c r="N21" s="22">
        <v>1310</v>
      </c>
      <c r="O21" s="23">
        <f t="shared" si="1"/>
        <v>0.67885816235504015</v>
      </c>
      <c r="P21" s="31">
        <f t="shared" si="1"/>
        <v>0.620558976788252</v>
      </c>
      <c r="Q21" s="33">
        <f t="shared" si="4"/>
        <v>2242</v>
      </c>
      <c r="R21" s="29">
        <f t="shared" si="5"/>
        <v>2111</v>
      </c>
    </row>
    <row r="22" spans="1:18" ht="13.6" x14ac:dyDescent="0.25">
      <c r="A22" s="1"/>
      <c r="B22" s="25" t="s">
        <v>14</v>
      </c>
      <c r="C22" s="21">
        <v>10</v>
      </c>
      <c r="D22" s="22">
        <v>3</v>
      </c>
      <c r="E22" s="22">
        <v>2</v>
      </c>
      <c r="F22" s="22">
        <v>0</v>
      </c>
      <c r="G22" s="23">
        <f t="shared" si="0"/>
        <v>0.16666666666666666</v>
      </c>
      <c r="H22" s="31" t="str">
        <f t="shared" si="0"/>
        <v/>
      </c>
      <c r="I22" s="35">
        <f t="shared" si="2"/>
        <v>12</v>
      </c>
      <c r="J22" s="33">
        <f t="shared" si="3"/>
        <v>3</v>
      </c>
      <c r="K22" s="21">
        <v>15</v>
      </c>
      <c r="L22" s="22">
        <v>13</v>
      </c>
      <c r="M22" s="22">
        <v>2</v>
      </c>
      <c r="N22" s="22">
        <v>2</v>
      </c>
      <c r="O22" s="23">
        <f t="shared" si="1"/>
        <v>0.11764705882352941</v>
      </c>
      <c r="P22" s="31">
        <f t="shared" si="1"/>
        <v>0.13333333333333333</v>
      </c>
      <c r="Q22" s="33">
        <f t="shared" si="4"/>
        <v>17</v>
      </c>
      <c r="R22" s="29">
        <f t="shared" si="5"/>
        <v>15</v>
      </c>
    </row>
    <row r="23" spans="1:18" ht="13.6" x14ac:dyDescent="0.25">
      <c r="A23" s="1"/>
      <c r="B23" s="25" t="s">
        <v>15</v>
      </c>
      <c r="C23" s="21">
        <v>12</v>
      </c>
      <c r="D23" s="22">
        <v>10</v>
      </c>
      <c r="E23" s="22">
        <v>15</v>
      </c>
      <c r="F23" s="22">
        <v>6</v>
      </c>
      <c r="G23" s="23">
        <f t="shared" si="0"/>
        <v>0.55555555555555558</v>
      </c>
      <c r="H23" s="31">
        <f t="shared" si="0"/>
        <v>0.375</v>
      </c>
      <c r="I23" s="35">
        <f t="shared" si="2"/>
        <v>27</v>
      </c>
      <c r="J23" s="33">
        <f t="shared" si="3"/>
        <v>16</v>
      </c>
      <c r="K23" s="21">
        <v>39</v>
      </c>
      <c r="L23" s="22">
        <v>26</v>
      </c>
      <c r="M23" s="22">
        <v>59</v>
      </c>
      <c r="N23" s="22">
        <v>64</v>
      </c>
      <c r="O23" s="23">
        <f t="shared" si="1"/>
        <v>0.60204081632653061</v>
      </c>
      <c r="P23" s="31">
        <f t="shared" si="1"/>
        <v>0.71111111111111114</v>
      </c>
      <c r="Q23" s="33">
        <f t="shared" si="4"/>
        <v>98</v>
      </c>
      <c r="R23" s="29">
        <f t="shared" si="5"/>
        <v>90</v>
      </c>
    </row>
    <row r="24" spans="1:18" ht="13.6" x14ac:dyDescent="0.25">
      <c r="A24" s="1"/>
      <c r="B24" s="25" t="s">
        <v>16</v>
      </c>
      <c r="C24" s="21">
        <v>19</v>
      </c>
      <c r="D24" s="22">
        <v>7</v>
      </c>
      <c r="E24" s="22">
        <v>43</v>
      </c>
      <c r="F24" s="22">
        <v>23</v>
      </c>
      <c r="G24" s="23">
        <f t="shared" si="0"/>
        <v>0.69354838709677424</v>
      </c>
      <c r="H24" s="31">
        <f t="shared" si="0"/>
        <v>0.76666666666666672</v>
      </c>
      <c r="I24" s="35">
        <f t="shared" si="2"/>
        <v>62</v>
      </c>
      <c r="J24" s="33">
        <f t="shared" si="3"/>
        <v>30</v>
      </c>
      <c r="K24" s="21">
        <v>75</v>
      </c>
      <c r="L24" s="22">
        <v>45</v>
      </c>
      <c r="M24" s="22">
        <v>196</v>
      </c>
      <c r="N24" s="22">
        <v>215</v>
      </c>
      <c r="O24" s="23">
        <f t="shared" si="1"/>
        <v>0.7232472324723247</v>
      </c>
      <c r="P24" s="31">
        <f t="shared" si="1"/>
        <v>0.82692307692307687</v>
      </c>
      <c r="Q24" s="33">
        <f t="shared" si="4"/>
        <v>271</v>
      </c>
      <c r="R24" s="29">
        <f t="shared" si="5"/>
        <v>260</v>
      </c>
    </row>
    <row r="25" spans="1:18" ht="13.6" x14ac:dyDescent="0.25">
      <c r="A25" s="1"/>
      <c r="B25" s="25" t="s">
        <v>17</v>
      </c>
      <c r="C25" s="21">
        <v>1141</v>
      </c>
      <c r="D25" s="22">
        <v>1089</v>
      </c>
      <c r="E25" s="22">
        <v>969</v>
      </c>
      <c r="F25" s="22">
        <v>913</v>
      </c>
      <c r="G25" s="23">
        <f t="shared" si="0"/>
        <v>0.45924170616113746</v>
      </c>
      <c r="H25" s="31">
        <f t="shared" si="0"/>
        <v>0.45604395604395603</v>
      </c>
      <c r="I25" s="35">
        <f t="shared" si="2"/>
        <v>2110</v>
      </c>
      <c r="J25" s="33">
        <f t="shared" si="3"/>
        <v>2002</v>
      </c>
      <c r="K25" s="21">
        <v>3679</v>
      </c>
      <c r="L25" s="22">
        <v>4021</v>
      </c>
      <c r="M25" s="22">
        <v>3700</v>
      </c>
      <c r="N25" s="22">
        <v>2947</v>
      </c>
      <c r="O25" s="23">
        <f t="shared" si="1"/>
        <v>0.50142295704024931</v>
      </c>
      <c r="P25" s="31">
        <f t="shared" si="1"/>
        <v>0.42293340987370837</v>
      </c>
      <c r="Q25" s="33">
        <f t="shared" si="4"/>
        <v>7379</v>
      </c>
      <c r="R25" s="29">
        <f t="shared" si="5"/>
        <v>6968</v>
      </c>
    </row>
    <row r="26" spans="1:18" ht="13.6" x14ac:dyDescent="0.25">
      <c r="A26" s="1"/>
      <c r="B26" s="25" t="s">
        <v>18</v>
      </c>
      <c r="C26" s="21">
        <v>1</v>
      </c>
      <c r="D26" s="22">
        <v>1</v>
      </c>
      <c r="E26" s="22">
        <v>4</v>
      </c>
      <c r="F26" s="22">
        <v>3</v>
      </c>
      <c r="G26" s="23">
        <f t="shared" ref="G26:H47" si="6">IF(E26=0,"",SUM(E26/I26))</f>
        <v>0.8</v>
      </c>
      <c r="H26" s="31">
        <f t="shared" si="6"/>
        <v>0.75</v>
      </c>
      <c r="I26" s="35">
        <f t="shared" si="2"/>
        <v>5</v>
      </c>
      <c r="J26" s="33">
        <f t="shared" si="3"/>
        <v>4</v>
      </c>
      <c r="K26" s="21">
        <v>4</v>
      </c>
      <c r="L26" s="22">
        <v>1</v>
      </c>
      <c r="M26" s="22">
        <v>10</v>
      </c>
      <c r="N26" s="22">
        <v>5</v>
      </c>
      <c r="O26" s="23">
        <f t="shared" si="1"/>
        <v>0.7142857142857143</v>
      </c>
      <c r="P26" s="31">
        <f t="shared" si="1"/>
        <v>0.83333333333333337</v>
      </c>
      <c r="Q26" s="33">
        <f t="shared" si="4"/>
        <v>14</v>
      </c>
      <c r="R26" s="29">
        <f t="shared" si="5"/>
        <v>6</v>
      </c>
    </row>
    <row r="27" spans="1:18" ht="13.6" x14ac:dyDescent="0.25">
      <c r="A27" s="1"/>
      <c r="B27" s="26" t="s">
        <v>45</v>
      </c>
      <c r="C27" s="21">
        <v>0</v>
      </c>
      <c r="D27" s="22">
        <v>0</v>
      </c>
      <c r="E27" s="22">
        <v>0</v>
      </c>
      <c r="F27" s="22">
        <v>0</v>
      </c>
      <c r="G27" s="23" t="str">
        <f t="shared" si="6"/>
        <v/>
      </c>
      <c r="H27" s="31" t="str">
        <f t="shared" si="6"/>
        <v/>
      </c>
      <c r="I27" s="35">
        <f>SUM(C27,E27)</f>
        <v>0</v>
      </c>
      <c r="J27" s="33">
        <f>SUM(D27,F27)</f>
        <v>0</v>
      </c>
      <c r="K27" s="21">
        <v>0</v>
      </c>
      <c r="L27" s="22">
        <v>0</v>
      </c>
      <c r="M27" s="22">
        <v>0</v>
      </c>
      <c r="N27" s="22">
        <v>0</v>
      </c>
      <c r="O27" s="23" t="str">
        <f t="shared" si="1"/>
        <v/>
      </c>
      <c r="P27" s="31" t="str">
        <f t="shared" si="1"/>
        <v/>
      </c>
      <c r="Q27" s="33">
        <f>SUM(K27,M27)</f>
        <v>0</v>
      </c>
      <c r="R27" s="29">
        <f>SUM(L27,N27)</f>
        <v>0</v>
      </c>
    </row>
    <row r="28" spans="1:18" ht="13.6" x14ac:dyDescent="0.25">
      <c r="A28" s="1"/>
      <c r="B28" s="25" t="s">
        <v>19</v>
      </c>
      <c r="C28" s="21">
        <v>23</v>
      </c>
      <c r="D28" s="22">
        <v>10</v>
      </c>
      <c r="E28" s="22">
        <v>29</v>
      </c>
      <c r="F28" s="22">
        <v>58</v>
      </c>
      <c r="G28" s="23">
        <f t="shared" si="6"/>
        <v>0.55769230769230771</v>
      </c>
      <c r="H28" s="31">
        <f t="shared" si="6"/>
        <v>0.8529411764705882</v>
      </c>
      <c r="I28" s="35">
        <f t="shared" si="2"/>
        <v>52</v>
      </c>
      <c r="J28" s="33">
        <f t="shared" si="3"/>
        <v>68</v>
      </c>
      <c r="K28" s="21">
        <v>51</v>
      </c>
      <c r="L28" s="22">
        <v>65</v>
      </c>
      <c r="M28" s="22">
        <v>94</v>
      </c>
      <c r="N28" s="22">
        <v>179</v>
      </c>
      <c r="O28" s="23">
        <f t="shared" si="1"/>
        <v>0.64827586206896548</v>
      </c>
      <c r="P28" s="31">
        <f t="shared" si="1"/>
        <v>0.73360655737704916</v>
      </c>
      <c r="Q28" s="33">
        <f t="shared" si="4"/>
        <v>145</v>
      </c>
      <c r="R28" s="29">
        <f t="shared" si="5"/>
        <v>244</v>
      </c>
    </row>
    <row r="29" spans="1:18" ht="13.6" x14ac:dyDescent="0.25">
      <c r="A29" s="1"/>
      <c r="B29" s="25" t="s">
        <v>20</v>
      </c>
      <c r="C29" s="21">
        <v>44</v>
      </c>
      <c r="D29" s="22">
        <v>36</v>
      </c>
      <c r="E29" s="22">
        <v>99</v>
      </c>
      <c r="F29" s="22">
        <v>91</v>
      </c>
      <c r="G29" s="23">
        <f t="shared" si="6"/>
        <v>0.69230769230769229</v>
      </c>
      <c r="H29" s="31">
        <f t="shared" si="6"/>
        <v>0.71653543307086609</v>
      </c>
      <c r="I29" s="35">
        <f t="shared" si="2"/>
        <v>143</v>
      </c>
      <c r="J29" s="33">
        <f t="shared" si="3"/>
        <v>127</v>
      </c>
      <c r="K29" s="21">
        <v>123</v>
      </c>
      <c r="L29" s="22">
        <v>107</v>
      </c>
      <c r="M29" s="22">
        <v>388</v>
      </c>
      <c r="N29" s="22">
        <v>370</v>
      </c>
      <c r="O29" s="23">
        <f t="shared" si="1"/>
        <v>0.75929549902152638</v>
      </c>
      <c r="P29" s="31">
        <f t="shared" si="1"/>
        <v>0.77568134171907754</v>
      </c>
      <c r="Q29" s="33">
        <f t="shared" si="4"/>
        <v>511</v>
      </c>
      <c r="R29" s="29">
        <f t="shared" si="5"/>
        <v>477</v>
      </c>
    </row>
    <row r="30" spans="1:18" ht="13.6" x14ac:dyDescent="0.25">
      <c r="A30" s="1"/>
      <c r="B30" s="25" t="s">
        <v>21</v>
      </c>
      <c r="C30" s="21">
        <v>404</v>
      </c>
      <c r="D30" s="22">
        <v>306</v>
      </c>
      <c r="E30" s="22">
        <v>127</v>
      </c>
      <c r="F30" s="22">
        <v>127</v>
      </c>
      <c r="G30" s="23">
        <f t="shared" si="6"/>
        <v>0.2391713747645951</v>
      </c>
      <c r="H30" s="31">
        <f t="shared" si="6"/>
        <v>0.29330254041570436</v>
      </c>
      <c r="I30" s="35">
        <f t="shared" si="2"/>
        <v>531</v>
      </c>
      <c r="J30" s="33">
        <f t="shared" si="3"/>
        <v>433</v>
      </c>
      <c r="K30" s="21">
        <v>1276</v>
      </c>
      <c r="L30" s="22">
        <v>1333</v>
      </c>
      <c r="M30" s="22">
        <v>532</v>
      </c>
      <c r="N30" s="22">
        <v>737</v>
      </c>
      <c r="O30" s="23">
        <f t="shared" si="1"/>
        <v>0.29424778761061948</v>
      </c>
      <c r="P30" s="31">
        <f t="shared" si="1"/>
        <v>0.35603864734299517</v>
      </c>
      <c r="Q30" s="33">
        <f t="shared" si="4"/>
        <v>1808</v>
      </c>
      <c r="R30" s="29">
        <f t="shared" si="5"/>
        <v>2070</v>
      </c>
    </row>
    <row r="31" spans="1:18" ht="13.6" x14ac:dyDescent="0.25">
      <c r="A31" s="1"/>
      <c r="B31" s="25" t="s">
        <v>22</v>
      </c>
      <c r="C31" s="21">
        <v>525</v>
      </c>
      <c r="D31" s="22">
        <v>378</v>
      </c>
      <c r="E31" s="22">
        <v>1462</v>
      </c>
      <c r="F31" s="22">
        <v>1306</v>
      </c>
      <c r="G31" s="23">
        <f t="shared" si="6"/>
        <v>0.73578258681429287</v>
      </c>
      <c r="H31" s="31">
        <f t="shared" si="6"/>
        <v>0.77553444180522568</v>
      </c>
      <c r="I31" s="35">
        <f t="shared" si="2"/>
        <v>1987</v>
      </c>
      <c r="J31" s="33">
        <f t="shared" si="3"/>
        <v>1684</v>
      </c>
      <c r="K31" s="21">
        <v>1525</v>
      </c>
      <c r="L31" s="22">
        <v>1529</v>
      </c>
      <c r="M31" s="22">
        <v>5029</v>
      </c>
      <c r="N31" s="22">
        <v>4677</v>
      </c>
      <c r="O31" s="23">
        <f t="shared" si="1"/>
        <v>0.76731766859932871</v>
      </c>
      <c r="P31" s="31">
        <f t="shared" si="1"/>
        <v>0.75362552368675473</v>
      </c>
      <c r="Q31" s="33">
        <f t="shared" si="4"/>
        <v>6554</v>
      </c>
      <c r="R31" s="29">
        <f t="shared" si="5"/>
        <v>6206</v>
      </c>
    </row>
    <row r="32" spans="1:18" ht="13.6" x14ac:dyDescent="0.25">
      <c r="A32" s="1"/>
      <c r="B32" s="25" t="s">
        <v>23</v>
      </c>
      <c r="C32" s="21">
        <v>115</v>
      </c>
      <c r="D32" s="22">
        <v>116</v>
      </c>
      <c r="E32" s="22">
        <v>194</v>
      </c>
      <c r="F32" s="22">
        <v>174</v>
      </c>
      <c r="G32" s="23">
        <f t="shared" si="6"/>
        <v>0.62783171521035597</v>
      </c>
      <c r="H32" s="31">
        <f t="shared" si="6"/>
        <v>0.6</v>
      </c>
      <c r="I32" s="35">
        <f t="shared" si="2"/>
        <v>309</v>
      </c>
      <c r="J32" s="33">
        <f t="shared" si="3"/>
        <v>290</v>
      </c>
      <c r="K32" s="21">
        <v>327</v>
      </c>
      <c r="L32" s="22">
        <v>354</v>
      </c>
      <c r="M32" s="22">
        <v>675</v>
      </c>
      <c r="N32" s="22">
        <v>648</v>
      </c>
      <c r="O32" s="23">
        <f t="shared" si="1"/>
        <v>0.67365269461077848</v>
      </c>
      <c r="P32" s="31">
        <f t="shared" si="1"/>
        <v>0.6467065868263473</v>
      </c>
      <c r="Q32" s="33">
        <f t="shared" si="4"/>
        <v>1002</v>
      </c>
      <c r="R32" s="29">
        <f t="shared" si="5"/>
        <v>1002</v>
      </c>
    </row>
    <row r="33" spans="1:18" ht="13.6" x14ac:dyDescent="0.25">
      <c r="A33" s="1"/>
      <c r="B33" s="25" t="s">
        <v>24</v>
      </c>
      <c r="C33" s="21">
        <v>78</v>
      </c>
      <c r="D33" s="22">
        <v>93</v>
      </c>
      <c r="E33" s="22">
        <v>152</v>
      </c>
      <c r="F33" s="22">
        <v>168</v>
      </c>
      <c r="G33" s="23">
        <f t="shared" si="6"/>
        <v>0.66086956521739126</v>
      </c>
      <c r="H33" s="31">
        <f t="shared" si="6"/>
        <v>0.64367816091954022</v>
      </c>
      <c r="I33" s="35">
        <f t="shared" si="2"/>
        <v>230</v>
      </c>
      <c r="J33" s="33">
        <f t="shared" si="3"/>
        <v>261</v>
      </c>
      <c r="K33" s="21">
        <v>282</v>
      </c>
      <c r="L33" s="22">
        <v>487</v>
      </c>
      <c r="M33" s="22">
        <v>850</v>
      </c>
      <c r="N33" s="22">
        <v>952</v>
      </c>
      <c r="O33" s="23">
        <f t="shared" si="1"/>
        <v>0.75088339222614842</v>
      </c>
      <c r="P33" s="31">
        <f t="shared" si="1"/>
        <v>0.66157053509381514</v>
      </c>
      <c r="Q33" s="33">
        <f t="shared" si="4"/>
        <v>1132</v>
      </c>
      <c r="R33" s="29">
        <f t="shared" si="5"/>
        <v>1439</v>
      </c>
    </row>
    <row r="34" spans="1:18" ht="13.6" x14ac:dyDescent="0.25">
      <c r="A34" s="1"/>
      <c r="B34" s="25" t="s">
        <v>25</v>
      </c>
      <c r="C34" s="21">
        <v>801</v>
      </c>
      <c r="D34" s="22">
        <v>552</v>
      </c>
      <c r="E34" s="22">
        <v>317</v>
      </c>
      <c r="F34" s="22">
        <v>239</v>
      </c>
      <c r="G34" s="23">
        <f t="shared" si="6"/>
        <v>0.28354203935599287</v>
      </c>
      <c r="H34" s="31">
        <f t="shared" si="6"/>
        <v>0.30214917825537296</v>
      </c>
      <c r="I34" s="35">
        <f t="shared" si="2"/>
        <v>1118</v>
      </c>
      <c r="J34" s="33">
        <f t="shared" si="3"/>
        <v>791</v>
      </c>
      <c r="K34" s="21">
        <v>2730</v>
      </c>
      <c r="L34" s="22">
        <v>1817</v>
      </c>
      <c r="M34" s="22">
        <v>1302</v>
      </c>
      <c r="N34" s="22">
        <v>1760</v>
      </c>
      <c r="O34" s="23">
        <f t="shared" si="1"/>
        <v>0.32291666666666669</v>
      </c>
      <c r="P34" s="31">
        <f t="shared" si="1"/>
        <v>0.49203242941012021</v>
      </c>
      <c r="Q34" s="33">
        <f t="shared" si="4"/>
        <v>4032</v>
      </c>
      <c r="R34" s="29">
        <f t="shared" si="5"/>
        <v>3577</v>
      </c>
    </row>
    <row r="35" spans="1:18" ht="13.6" x14ac:dyDescent="0.25">
      <c r="A35" s="1"/>
      <c r="B35" s="25" t="s">
        <v>26</v>
      </c>
      <c r="C35" s="21">
        <v>246</v>
      </c>
      <c r="D35" s="22">
        <v>194</v>
      </c>
      <c r="E35" s="22">
        <v>452</v>
      </c>
      <c r="F35" s="22">
        <v>404</v>
      </c>
      <c r="G35" s="23">
        <f t="shared" si="6"/>
        <v>0.64756446991404015</v>
      </c>
      <c r="H35" s="31">
        <f t="shared" si="6"/>
        <v>0.67558528428093645</v>
      </c>
      <c r="I35" s="35">
        <f t="shared" si="2"/>
        <v>698</v>
      </c>
      <c r="J35" s="33">
        <f t="shared" si="3"/>
        <v>598</v>
      </c>
      <c r="K35" s="21">
        <v>815</v>
      </c>
      <c r="L35" s="22">
        <v>809</v>
      </c>
      <c r="M35" s="22">
        <v>1343</v>
      </c>
      <c r="N35" s="22">
        <v>1441</v>
      </c>
      <c r="O35" s="23">
        <f t="shared" si="1"/>
        <v>0.62233549582947179</v>
      </c>
      <c r="P35" s="31">
        <f t="shared" si="1"/>
        <v>0.64044444444444448</v>
      </c>
      <c r="Q35" s="33">
        <f t="shared" si="4"/>
        <v>2158</v>
      </c>
      <c r="R35" s="29">
        <f t="shared" si="5"/>
        <v>2250</v>
      </c>
    </row>
    <row r="36" spans="1:18" ht="13.6" x14ac:dyDescent="0.25">
      <c r="A36" s="1"/>
      <c r="B36" s="25" t="s">
        <v>27</v>
      </c>
      <c r="C36" s="21">
        <v>160</v>
      </c>
      <c r="D36" s="22">
        <v>103</v>
      </c>
      <c r="E36" s="22">
        <v>108</v>
      </c>
      <c r="F36" s="22">
        <v>80</v>
      </c>
      <c r="G36" s="23">
        <f t="shared" si="6"/>
        <v>0.40298507462686567</v>
      </c>
      <c r="H36" s="31">
        <f t="shared" si="6"/>
        <v>0.43715846994535518</v>
      </c>
      <c r="I36" s="35">
        <f t="shared" si="2"/>
        <v>268</v>
      </c>
      <c r="J36" s="33">
        <f t="shared" si="3"/>
        <v>183</v>
      </c>
      <c r="K36" s="21">
        <v>374</v>
      </c>
      <c r="L36" s="22">
        <v>305</v>
      </c>
      <c r="M36" s="22">
        <v>343</v>
      </c>
      <c r="N36" s="22">
        <v>246</v>
      </c>
      <c r="O36" s="23">
        <f t="shared" si="1"/>
        <v>0.47838214783821481</v>
      </c>
      <c r="P36" s="31">
        <f t="shared" si="1"/>
        <v>0.44646098003629764</v>
      </c>
      <c r="Q36" s="33">
        <f t="shared" si="4"/>
        <v>717</v>
      </c>
      <c r="R36" s="29">
        <f t="shared" si="5"/>
        <v>551</v>
      </c>
    </row>
    <row r="37" spans="1:18" ht="13.6" x14ac:dyDescent="0.25">
      <c r="A37" s="1"/>
      <c r="B37" s="25" t="s">
        <v>28</v>
      </c>
      <c r="C37" s="21">
        <v>517</v>
      </c>
      <c r="D37" s="22">
        <v>408</v>
      </c>
      <c r="E37" s="22">
        <v>478</v>
      </c>
      <c r="F37" s="22">
        <v>752</v>
      </c>
      <c r="G37" s="23">
        <f t="shared" si="6"/>
        <v>0.48040201005025124</v>
      </c>
      <c r="H37" s="31">
        <f t="shared" si="6"/>
        <v>0.64827586206896548</v>
      </c>
      <c r="I37" s="35">
        <f t="shared" si="2"/>
        <v>995</v>
      </c>
      <c r="J37" s="33">
        <f t="shared" si="3"/>
        <v>1160</v>
      </c>
      <c r="K37" s="21">
        <v>1375</v>
      </c>
      <c r="L37" s="22">
        <v>1870</v>
      </c>
      <c r="M37" s="22">
        <v>1557</v>
      </c>
      <c r="N37" s="22">
        <v>2132</v>
      </c>
      <c r="O37" s="23">
        <f t="shared" si="1"/>
        <v>0.53103683492496589</v>
      </c>
      <c r="P37" s="31">
        <f t="shared" si="1"/>
        <v>0.53273363318340827</v>
      </c>
      <c r="Q37" s="33">
        <f t="shared" si="4"/>
        <v>2932</v>
      </c>
      <c r="R37" s="29">
        <f t="shared" si="5"/>
        <v>4002</v>
      </c>
    </row>
    <row r="38" spans="1:18" ht="13.6" x14ac:dyDescent="0.25">
      <c r="A38" s="1"/>
      <c r="B38" s="25" t="s">
        <v>29</v>
      </c>
      <c r="C38" s="21">
        <v>0</v>
      </c>
      <c r="D38" s="22">
        <v>0</v>
      </c>
      <c r="E38" s="22">
        <v>0</v>
      </c>
      <c r="F38" s="22">
        <v>0</v>
      </c>
      <c r="G38" s="23" t="str">
        <f t="shared" si="6"/>
        <v/>
      </c>
      <c r="H38" s="31" t="str">
        <f t="shared" si="6"/>
        <v/>
      </c>
      <c r="I38" s="35">
        <f t="shared" si="2"/>
        <v>0</v>
      </c>
      <c r="J38" s="33">
        <f t="shared" si="3"/>
        <v>0</v>
      </c>
      <c r="K38" s="21">
        <v>0</v>
      </c>
      <c r="L38" s="22">
        <v>0</v>
      </c>
      <c r="M38" s="22">
        <v>0</v>
      </c>
      <c r="N38" s="22">
        <v>0</v>
      </c>
      <c r="O38" s="23" t="str">
        <f t="shared" si="1"/>
        <v/>
      </c>
      <c r="P38" s="31" t="str">
        <f t="shared" si="1"/>
        <v/>
      </c>
      <c r="Q38" s="33">
        <f t="shared" si="4"/>
        <v>0</v>
      </c>
      <c r="R38" s="29">
        <f t="shared" si="5"/>
        <v>0</v>
      </c>
    </row>
    <row r="39" spans="1:18" ht="13.6" x14ac:dyDescent="0.25">
      <c r="A39" s="1"/>
      <c r="B39" s="25" t="s">
        <v>30</v>
      </c>
      <c r="C39" s="21">
        <v>417</v>
      </c>
      <c r="D39" s="22">
        <v>350</v>
      </c>
      <c r="E39" s="22">
        <v>282</v>
      </c>
      <c r="F39" s="22">
        <v>175</v>
      </c>
      <c r="G39" s="23">
        <f t="shared" si="6"/>
        <v>0.40343347639484978</v>
      </c>
      <c r="H39" s="31">
        <f t="shared" si="6"/>
        <v>0.33333333333333331</v>
      </c>
      <c r="I39" s="35">
        <f t="shared" si="2"/>
        <v>699</v>
      </c>
      <c r="J39" s="33">
        <f t="shared" si="3"/>
        <v>525</v>
      </c>
      <c r="K39" s="21">
        <v>1356</v>
      </c>
      <c r="L39" s="22">
        <v>1239</v>
      </c>
      <c r="M39" s="22">
        <v>993</v>
      </c>
      <c r="N39" s="22">
        <v>657</v>
      </c>
      <c r="O39" s="23">
        <f t="shared" si="1"/>
        <v>0.42273307790549169</v>
      </c>
      <c r="P39" s="31">
        <f t="shared" si="1"/>
        <v>0.34651898734177217</v>
      </c>
      <c r="Q39" s="33">
        <f t="shared" si="4"/>
        <v>2349</v>
      </c>
      <c r="R39" s="29">
        <f t="shared" si="5"/>
        <v>1896</v>
      </c>
    </row>
    <row r="40" spans="1:18" ht="13.6" x14ac:dyDescent="0.25">
      <c r="A40" s="1"/>
      <c r="B40" s="25" t="s">
        <v>31</v>
      </c>
      <c r="C40" s="21">
        <v>644</v>
      </c>
      <c r="D40" s="22">
        <v>677</v>
      </c>
      <c r="E40" s="22">
        <v>1005</v>
      </c>
      <c r="F40" s="22">
        <v>989</v>
      </c>
      <c r="G40" s="23">
        <f t="shared" si="6"/>
        <v>0.60946027895694366</v>
      </c>
      <c r="H40" s="31">
        <f t="shared" si="6"/>
        <v>0.59363745498199283</v>
      </c>
      <c r="I40" s="35">
        <f t="shared" si="2"/>
        <v>1649</v>
      </c>
      <c r="J40" s="33">
        <f t="shared" si="3"/>
        <v>1666</v>
      </c>
      <c r="K40" s="21">
        <v>2256</v>
      </c>
      <c r="L40" s="22">
        <v>2402</v>
      </c>
      <c r="M40" s="22">
        <v>3874</v>
      </c>
      <c r="N40" s="22">
        <v>3095</v>
      </c>
      <c r="O40" s="23">
        <f t="shared" si="1"/>
        <v>0.63197389885807509</v>
      </c>
      <c r="P40" s="31">
        <f t="shared" si="1"/>
        <v>0.56303438239039472</v>
      </c>
      <c r="Q40" s="33">
        <f t="shared" si="4"/>
        <v>6130</v>
      </c>
      <c r="R40" s="29">
        <f t="shared" si="5"/>
        <v>5497</v>
      </c>
    </row>
    <row r="41" spans="1:18" ht="13.6" x14ac:dyDescent="0.25">
      <c r="A41" s="1"/>
      <c r="B41" s="25" t="s">
        <v>32</v>
      </c>
      <c r="C41" s="21">
        <v>0</v>
      </c>
      <c r="D41" s="22">
        <v>0</v>
      </c>
      <c r="E41" s="22">
        <v>0</v>
      </c>
      <c r="F41" s="22">
        <v>7</v>
      </c>
      <c r="G41" s="23" t="str">
        <f t="shared" si="6"/>
        <v/>
      </c>
      <c r="H41" s="31">
        <f t="shared" si="6"/>
        <v>1</v>
      </c>
      <c r="I41" s="35">
        <f t="shared" si="2"/>
        <v>0</v>
      </c>
      <c r="J41" s="33">
        <f t="shared" si="3"/>
        <v>7</v>
      </c>
      <c r="K41" s="21">
        <v>1</v>
      </c>
      <c r="L41" s="22">
        <v>1</v>
      </c>
      <c r="M41" s="22">
        <v>1</v>
      </c>
      <c r="N41" s="22">
        <v>10</v>
      </c>
      <c r="O41" s="23">
        <f t="shared" si="1"/>
        <v>0.5</v>
      </c>
      <c r="P41" s="31">
        <f t="shared" si="1"/>
        <v>0.90909090909090906</v>
      </c>
      <c r="Q41" s="33">
        <f t="shared" si="4"/>
        <v>2</v>
      </c>
      <c r="R41" s="29">
        <f t="shared" si="5"/>
        <v>11</v>
      </c>
    </row>
    <row r="42" spans="1:18" ht="13.6" x14ac:dyDescent="0.25">
      <c r="A42" s="1"/>
      <c r="B42" s="53" t="s">
        <v>47</v>
      </c>
      <c r="C42" s="21">
        <v>1</v>
      </c>
      <c r="D42" s="22">
        <v>13</v>
      </c>
      <c r="E42" s="22">
        <v>88</v>
      </c>
      <c r="F42" s="22">
        <v>9</v>
      </c>
      <c r="G42" s="23">
        <f t="shared" si="6"/>
        <v>0.9887640449438202</v>
      </c>
      <c r="H42" s="31">
        <f t="shared" si="6"/>
        <v>0.40909090909090912</v>
      </c>
      <c r="I42" s="35">
        <f t="shared" si="2"/>
        <v>89</v>
      </c>
      <c r="J42" s="33">
        <f t="shared" si="3"/>
        <v>22</v>
      </c>
      <c r="K42" s="21">
        <v>19</v>
      </c>
      <c r="L42" s="22">
        <v>32</v>
      </c>
      <c r="M42" s="22">
        <v>256</v>
      </c>
      <c r="N42" s="22">
        <v>40</v>
      </c>
      <c r="O42" s="23">
        <f t="shared" si="1"/>
        <v>0.93090909090909091</v>
      </c>
      <c r="P42" s="31">
        <f t="shared" si="1"/>
        <v>0.55555555555555558</v>
      </c>
      <c r="Q42" s="33">
        <f t="shared" si="4"/>
        <v>275</v>
      </c>
      <c r="R42" s="29">
        <f t="shared" si="5"/>
        <v>72</v>
      </c>
    </row>
    <row r="43" spans="1:18" ht="13.6" x14ac:dyDescent="0.25">
      <c r="A43" s="1"/>
      <c r="B43" s="25" t="s">
        <v>33</v>
      </c>
      <c r="C43" s="21">
        <v>296</v>
      </c>
      <c r="D43" s="22">
        <v>209</v>
      </c>
      <c r="E43" s="22">
        <v>223</v>
      </c>
      <c r="F43" s="22">
        <v>168</v>
      </c>
      <c r="G43" s="23">
        <f t="shared" si="6"/>
        <v>0.4296724470134875</v>
      </c>
      <c r="H43" s="31">
        <f t="shared" si="6"/>
        <v>0.44562334217506633</v>
      </c>
      <c r="I43" s="35">
        <f t="shared" si="2"/>
        <v>519</v>
      </c>
      <c r="J43" s="33">
        <f t="shared" si="3"/>
        <v>377</v>
      </c>
      <c r="K43" s="21">
        <v>1009</v>
      </c>
      <c r="L43" s="22">
        <v>832</v>
      </c>
      <c r="M43" s="22">
        <v>748</v>
      </c>
      <c r="N43" s="22">
        <v>688</v>
      </c>
      <c r="O43" s="23">
        <f t="shared" si="1"/>
        <v>0.42572566875355722</v>
      </c>
      <c r="P43" s="31">
        <f t="shared" si="1"/>
        <v>0.45263157894736844</v>
      </c>
      <c r="Q43" s="33">
        <f t="shared" si="4"/>
        <v>1757</v>
      </c>
      <c r="R43" s="29">
        <f t="shared" si="5"/>
        <v>1520</v>
      </c>
    </row>
    <row r="44" spans="1:18" ht="13.6" x14ac:dyDescent="0.25">
      <c r="A44" s="1"/>
      <c r="B44" s="25" t="s">
        <v>34</v>
      </c>
      <c r="C44" s="21">
        <v>109</v>
      </c>
      <c r="D44" s="22">
        <v>152</v>
      </c>
      <c r="E44" s="22">
        <v>79</v>
      </c>
      <c r="F44" s="22">
        <v>55</v>
      </c>
      <c r="G44" s="23">
        <f t="shared" si="6"/>
        <v>0.42021276595744683</v>
      </c>
      <c r="H44" s="31">
        <f t="shared" si="6"/>
        <v>0.26570048309178745</v>
      </c>
      <c r="I44" s="35">
        <f t="shared" si="2"/>
        <v>188</v>
      </c>
      <c r="J44" s="33">
        <f t="shared" si="3"/>
        <v>207</v>
      </c>
      <c r="K44" s="21">
        <v>476</v>
      </c>
      <c r="L44" s="22">
        <v>522</v>
      </c>
      <c r="M44" s="22">
        <v>321</v>
      </c>
      <c r="N44" s="22">
        <v>232</v>
      </c>
      <c r="O44" s="23">
        <f t="shared" si="1"/>
        <v>0.40276035131744042</v>
      </c>
      <c r="P44" s="31">
        <f t="shared" si="1"/>
        <v>0.30769230769230771</v>
      </c>
      <c r="Q44" s="33">
        <f t="shared" si="4"/>
        <v>797</v>
      </c>
      <c r="R44" s="29">
        <f t="shared" si="5"/>
        <v>754</v>
      </c>
    </row>
    <row r="45" spans="1:18" ht="13.6" x14ac:dyDescent="0.25">
      <c r="A45" s="1"/>
      <c r="B45" s="25" t="s">
        <v>35</v>
      </c>
      <c r="C45" s="21">
        <v>1111</v>
      </c>
      <c r="D45" s="22">
        <v>786</v>
      </c>
      <c r="E45" s="22">
        <v>966</v>
      </c>
      <c r="F45" s="22">
        <v>744</v>
      </c>
      <c r="G45" s="23">
        <f t="shared" si="6"/>
        <v>0.46509388541165142</v>
      </c>
      <c r="H45" s="31">
        <f t="shared" si="6"/>
        <v>0.48627450980392156</v>
      </c>
      <c r="I45" s="35">
        <f t="shared" si="2"/>
        <v>2077</v>
      </c>
      <c r="J45" s="33">
        <f t="shared" si="3"/>
        <v>1530</v>
      </c>
      <c r="K45" s="21">
        <v>3649</v>
      </c>
      <c r="L45" s="22">
        <v>3344</v>
      </c>
      <c r="M45" s="22">
        <v>3985</v>
      </c>
      <c r="N45" s="22">
        <v>3884</v>
      </c>
      <c r="O45" s="23">
        <f t="shared" si="1"/>
        <v>0.52200681163217189</v>
      </c>
      <c r="P45" s="31">
        <f t="shared" si="1"/>
        <v>0.53735473159933589</v>
      </c>
      <c r="Q45" s="33">
        <f t="shared" si="4"/>
        <v>7634</v>
      </c>
      <c r="R45" s="29">
        <f t="shared" si="5"/>
        <v>7228</v>
      </c>
    </row>
    <row r="46" spans="1:18" ht="13.6" x14ac:dyDescent="0.25">
      <c r="A46" s="1"/>
      <c r="B46" s="25" t="s">
        <v>36</v>
      </c>
      <c r="C46" s="21">
        <v>1842</v>
      </c>
      <c r="D46" s="22">
        <v>1362</v>
      </c>
      <c r="E46" s="22">
        <v>3509</v>
      </c>
      <c r="F46" s="22">
        <v>2615</v>
      </c>
      <c r="G46" s="23">
        <f t="shared" si="6"/>
        <v>0.65576527751822089</v>
      </c>
      <c r="H46" s="31">
        <f t="shared" si="6"/>
        <v>0.65753080211214487</v>
      </c>
      <c r="I46" s="35">
        <f t="shared" si="2"/>
        <v>5351</v>
      </c>
      <c r="J46" s="33">
        <f t="shared" si="3"/>
        <v>3977</v>
      </c>
      <c r="K46" s="21">
        <v>5604</v>
      </c>
      <c r="L46" s="22">
        <v>5619</v>
      </c>
      <c r="M46" s="22">
        <v>12450</v>
      </c>
      <c r="N46" s="22">
        <v>11883</v>
      </c>
      <c r="O46" s="23">
        <f t="shared" si="1"/>
        <v>0.68959787304752407</v>
      </c>
      <c r="P46" s="31">
        <f t="shared" si="1"/>
        <v>0.67895097703119645</v>
      </c>
      <c r="Q46" s="33">
        <f t="shared" si="4"/>
        <v>18054</v>
      </c>
      <c r="R46" s="29">
        <f t="shared" si="5"/>
        <v>17502</v>
      </c>
    </row>
    <row r="47" spans="1:18" ht="13.6" x14ac:dyDescent="0.25">
      <c r="A47" s="1"/>
      <c r="B47" s="25" t="s">
        <v>37</v>
      </c>
      <c r="C47" s="21">
        <v>1356</v>
      </c>
      <c r="D47" s="22">
        <v>2073</v>
      </c>
      <c r="E47" s="22">
        <v>5957</v>
      </c>
      <c r="F47" s="22">
        <v>4380</v>
      </c>
      <c r="G47" s="23">
        <f t="shared" si="6"/>
        <v>0.81457678107479825</v>
      </c>
      <c r="H47" s="31">
        <f t="shared" si="6"/>
        <v>0.67875406787540682</v>
      </c>
      <c r="I47" s="35">
        <f t="shared" si="2"/>
        <v>7313</v>
      </c>
      <c r="J47" s="33">
        <f t="shared" si="3"/>
        <v>6453</v>
      </c>
      <c r="K47" s="21">
        <v>5188</v>
      </c>
      <c r="L47" s="22">
        <v>6643</v>
      </c>
      <c r="M47" s="22">
        <v>22288</v>
      </c>
      <c r="N47" s="22">
        <v>18047</v>
      </c>
      <c r="O47" s="23">
        <f t="shared" si="1"/>
        <v>0.81118066676372103</v>
      </c>
      <c r="P47" s="31">
        <f t="shared" si="1"/>
        <v>0.73094370190360469</v>
      </c>
      <c r="Q47" s="33">
        <f t="shared" si="4"/>
        <v>27476</v>
      </c>
      <c r="R47" s="29">
        <f t="shared" si="5"/>
        <v>24690</v>
      </c>
    </row>
    <row r="48" spans="1:18" ht="14.3" thickBot="1" x14ac:dyDescent="0.3">
      <c r="A48" s="1"/>
      <c r="B48" s="27" t="s">
        <v>38</v>
      </c>
      <c r="C48" s="36">
        <v>805</v>
      </c>
      <c r="D48" s="37">
        <v>853</v>
      </c>
      <c r="E48" s="37">
        <v>560</v>
      </c>
      <c r="F48" s="37">
        <v>414</v>
      </c>
      <c r="G48" s="38">
        <f t="shared" ref="G48:H48" si="7">IF(E48=0,"",SUM(E48/I48))</f>
        <v>0.41025641025641024</v>
      </c>
      <c r="H48" s="39">
        <f t="shared" si="7"/>
        <v>0.3267561168113654</v>
      </c>
      <c r="I48" s="40">
        <f t="shared" si="2"/>
        <v>1365</v>
      </c>
      <c r="J48" s="41">
        <f t="shared" si="3"/>
        <v>1267</v>
      </c>
      <c r="K48" s="36">
        <v>2708</v>
      </c>
      <c r="L48" s="37">
        <v>2867</v>
      </c>
      <c r="M48" s="37">
        <v>1727</v>
      </c>
      <c r="N48" s="37">
        <v>1694</v>
      </c>
      <c r="O48" s="38">
        <f t="shared" si="1"/>
        <v>0.38940248027057495</v>
      </c>
      <c r="P48" s="39">
        <f t="shared" si="1"/>
        <v>0.37140977855733392</v>
      </c>
      <c r="Q48" s="41">
        <f t="shared" si="4"/>
        <v>4435</v>
      </c>
      <c r="R48" s="42">
        <f t="shared" si="5"/>
        <v>4561</v>
      </c>
    </row>
    <row r="49" spans="3:18" s="3" customFormat="1" ht="14.3" thickBot="1" x14ac:dyDescent="0.3">
      <c r="C49" s="14">
        <f>SUM(C9:C48)</f>
        <v>13545</v>
      </c>
      <c r="D49" s="43">
        <f t="shared" ref="D49:F49" si="8">SUM(D9:D48)</f>
        <v>12519</v>
      </c>
      <c r="E49" s="43">
        <f t="shared" si="8"/>
        <v>20670</v>
      </c>
      <c r="F49" s="43">
        <f t="shared" si="8"/>
        <v>17957</v>
      </c>
      <c r="G49" s="44">
        <f>E49/I49</f>
        <v>0.60412099956159582</v>
      </c>
      <c r="H49" s="44">
        <f t="shared" ref="H49" si="9">F49/J49</f>
        <v>0.58921774511090697</v>
      </c>
      <c r="I49" s="45">
        <f t="shared" si="2"/>
        <v>34215</v>
      </c>
      <c r="J49" s="46">
        <f t="shared" si="3"/>
        <v>30476</v>
      </c>
      <c r="K49" s="43">
        <f t="shared" ref="K49" si="10">SUM(K9:K48)</f>
        <v>43146</v>
      </c>
      <c r="L49" s="43">
        <f t="shared" ref="L49" si="11">SUM(L9:L48)</f>
        <v>44977</v>
      </c>
      <c r="M49" s="43">
        <f t="shared" ref="M49" si="12">SUM(M9:M48)</f>
        <v>78466</v>
      </c>
      <c r="N49" s="43">
        <f t="shared" ref="N49" si="13">SUM(N9:N48)</f>
        <v>74903</v>
      </c>
      <c r="O49" s="44">
        <f>M49/Q49</f>
        <v>0.64521593263822652</v>
      </c>
      <c r="P49" s="44">
        <f t="shared" ref="P49" si="14">N49/R49</f>
        <v>0.62481648314981653</v>
      </c>
      <c r="Q49" s="46">
        <f t="shared" si="4"/>
        <v>121612</v>
      </c>
      <c r="R49" s="46">
        <f t="shared" si="5"/>
        <v>119880</v>
      </c>
    </row>
    <row r="50" spans="3:18" ht="14.3" x14ac:dyDescent="0.25">
      <c r="C50" s="8"/>
      <c r="D50" s="8"/>
      <c r="E50" s="8"/>
      <c r="F50" s="8"/>
      <c r="H50" s="9"/>
      <c r="I50" s="9"/>
      <c r="J50" s="9"/>
      <c r="K50" s="10"/>
      <c r="L50" s="10"/>
      <c r="M50" s="10"/>
      <c r="N50" s="10"/>
    </row>
    <row r="51" spans="3:18" ht="13.6" x14ac:dyDescent="0.25">
      <c r="C51" s="15"/>
      <c r="D51" s="15"/>
      <c r="E51" s="15"/>
      <c r="F51" s="15"/>
      <c r="H51" s="9"/>
      <c r="I51" s="9"/>
      <c r="J51" s="9"/>
      <c r="K51" s="11"/>
      <c r="L51" s="11"/>
      <c r="M51" s="9"/>
    </row>
    <row r="52" spans="3:18" x14ac:dyDescent="0.2">
      <c r="H52" s="9"/>
      <c r="I52" s="9"/>
      <c r="J52" s="9"/>
      <c r="K52" s="9"/>
      <c r="L52" s="9"/>
      <c r="M52" s="9"/>
    </row>
  </sheetData>
  <mergeCells count="10">
    <mergeCell ref="Q6:R6"/>
    <mergeCell ref="I6:J6"/>
    <mergeCell ref="C5:J5"/>
    <mergeCell ref="K5:R5"/>
    <mergeCell ref="M6:N6"/>
    <mergeCell ref="O6:P6"/>
    <mergeCell ref="C6:D6"/>
    <mergeCell ref="E6:F6"/>
    <mergeCell ref="G6:H6"/>
    <mergeCell ref="K6:L6"/>
  </mergeCells>
  <phoneticPr fontId="2" type="noConversion"/>
  <pageMargins left="0.70866141732283472" right="0.70866141732283472" top="0.39370078740157483" bottom="0.74803149606299213" header="0.31496062992125984" footer="0.3149606299212598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K10-1804 inkl bilföretag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Kovacs</dc:creator>
  <cp:lastModifiedBy>Windows User</cp:lastModifiedBy>
  <cp:lastPrinted>2017-12-01T04:34:13Z</cp:lastPrinted>
  <dcterms:created xsi:type="dcterms:W3CDTF">2009-09-29T12:11:43Z</dcterms:created>
  <dcterms:modified xsi:type="dcterms:W3CDTF">2018-05-01T13:25:36Z</dcterms:modified>
</cp:coreProperties>
</file>