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" yWindow="6045" windowWidth="14020" windowHeight="4768"/>
  </bookViews>
  <sheets>
    <sheet name="K10-1412 inkl bilföretag def " sheetId="3" r:id="rId1"/>
  </sheets>
  <calcPr calcId="145621"/>
</workbook>
</file>

<file path=xl/calcChain.xml><?xml version="1.0" encoding="utf-8"?>
<calcChain xmlns="http://schemas.openxmlformats.org/spreadsheetml/2006/main">
  <c r="I10" i="3" l="1"/>
  <c r="G10" i="3" s="1"/>
  <c r="J10" i="3"/>
  <c r="H10" i="3" s="1"/>
  <c r="I11" i="3"/>
  <c r="G11" i="3" s="1"/>
  <c r="J11" i="3"/>
  <c r="H11" i="3" s="1"/>
  <c r="I12" i="3"/>
  <c r="G12" i="3" s="1"/>
  <c r="J12" i="3"/>
  <c r="H12" i="3" s="1"/>
  <c r="I13" i="3"/>
  <c r="J13" i="3"/>
  <c r="I14" i="3"/>
  <c r="G14" i="3" s="1"/>
  <c r="J14" i="3"/>
  <c r="H14" i="3" s="1"/>
  <c r="I15" i="3"/>
  <c r="G15" i="3" s="1"/>
  <c r="J15" i="3"/>
  <c r="H15" i="3" s="1"/>
  <c r="I16" i="3"/>
  <c r="G16" i="3" s="1"/>
  <c r="J16" i="3"/>
  <c r="H16" i="3" s="1"/>
  <c r="I17" i="3"/>
  <c r="G17" i="3" s="1"/>
  <c r="J17" i="3"/>
  <c r="H17" i="3" s="1"/>
  <c r="I18" i="3"/>
  <c r="G18" i="3" s="1"/>
  <c r="J18" i="3"/>
  <c r="H18" i="3" s="1"/>
  <c r="I19" i="3"/>
  <c r="G19" i="3" s="1"/>
  <c r="J19" i="3"/>
  <c r="H19" i="3" s="1"/>
  <c r="I20" i="3"/>
  <c r="G20" i="3" s="1"/>
  <c r="J20" i="3"/>
  <c r="H20" i="3" s="1"/>
  <c r="I21" i="3"/>
  <c r="G21" i="3" s="1"/>
  <c r="J21" i="3"/>
  <c r="H21" i="3" s="1"/>
  <c r="I22" i="3"/>
  <c r="G22" i="3" s="1"/>
  <c r="J22" i="3"/>
  <c r="H22" i="3" s="1"/>
  <c r="I23" i="3"/>
  <c r="G23" i="3" s="1"/>
  <c r="J23" i="3"/>
  <c r="H23" i="3" s="1"/>
  <c r="I24" i="3"/>
  <c r="G24" i="3" s="1"/>
  <c r="J24" i="3"/>
  <c r="H24" i="3" s="1"/>
  <c r="I25" i="3"/>
  <c r="J25" i="3"/>
  <c r="I26" i="3"/>
  <c r="G26" i="3" s="1"/>
  <c r="J26" i="3"/>
  <c r="H26" i="3" s="1"/>
  <c r="I27" i="3"/>
  <c r="G27" i="3" s="1"/>
  <c r="J27" i="3"/>
  <c r="H27" i="3" s="1"/>
  <c r="I28" i="3"/>
  <c r="G28" i="3" s="1"/>
  <c r="J28" i="3"/>
  <c r="H28" i="3" s="1"/>
  <c r="I29" i="3"/>
  <c r="G29" i="3" s="1"/>
  <c r="J29" i="3"/>
  <c r="H29" i="3" s="1"/>
  <c r="I30" i="3"/>
  <c r="G30" i="3" s="1"/>
  <c r="J30" i="3"/>
  <c r="H30" i="3" s="1"/>
  <c r="I31" i="3"/>
  <c r="G31" i="3" s="1"/>
  <c r="J31" i="3"/>
  <c r="H31" i="3" s="1"/>
  <c r="I32" i="3"/>
  <c r="G32" i="3" s="1"/>
  <c r="J32" i="3"/>
  <c r="H32" i="3" s="1"/>
  <c r="I33" i="3"/>
  <c r="G33" i="3" s="1"/>
  <c r="J33" i="3"/>
  <c r="H33" i="3" s="1"/>
  <c r="I34" i="3"/>
  <c r="G34" i="3" s="1"/>
  <c r="J34" i="3"/>
  <c r="H34" i="3" s="1"/>
  <c r="I35" i="3"/>
  <c r="G35" i="3" s="1"/>
  <c r="J35" i="3"/>
  <c r="H35" i="3" s="1"/>
  <c r="I36" i="3"/>
  <c r="G36" i="3" s="1"/>
  <c r="J36" i="3"/>
  <c r="H36" i="3" s="1"/>
  <c r="I37" i="3"/>
  <c r="G37" i="3" s="1"/>
  <c r="J37" i="3"/>
  <c r="H37" i="3" s="1"/>
  <c r="I38" i="3"/>
  <c r="J38" i="3"/>
  <c r="H38" i="3" s="1"/>
  <c r="I39" i="3"/>
  <c r="G39" i="3" s="1"/>
  <c r="J39" i="3"/>
  <c r="H39" i="3" s="1"/>
  <c r="I40" i="3"/>
  <c r="G40" i="3" s="1"/>
  <c r="J40" i="3"/>
  <c r="H40" i="3" s="1"/>
  <c r="I41" i="3"/>
  <c r="G41" i="3" s="1"/>
  <c r="J41" i="3"/>
  <c r="H41" i="3" s="1"/>
  <c r="I42" i="3"/>
  <c r="G42" i="3" s="1"/>
  <c r="J42" i="3"/>
  <c r="H42" i="3" s="1"/>
  <c r="I43" i="3"/>
  <c r="G43" i="3" s="1"/>
  <c r="J43" i="3"/>
  <c r="H43" i="3" s="1"/>
  <c r="I44" i="3"/>
  <c r="G44" i="3" s="1"/>
  <c r="J44" i="3"/>
  <c r="H44" i="3" s="1"/>
  <c r="I45" i="3"/>
  <c r="G45" i="3" s="1"/>
  <c r="J45" i="3"/>
  <c r="H45" i="3" s="1"/>
  <c r="I46" i="3"/>
  <c r="G46" i="3" s="1"/>
  <c r="J46" i="3"/>
  <c r="H46" i="3" s="1"/>
  <c r="I47" i="3"/>
  <c r="G47" i="3" s="1"/>
  <c r="J47" i="3"/>
  <c r="H47" i="3" s="1"/>
  <c r="C48" i="3" l="1"/>
  <c r="D48" i="3"/>
  <c r="E48" i="3"/>
  <c r="F48" i="3"/>
  <c r="I48" i="3" l="1"/>
  <c r="G48" i="3" s="1"/>
  <c r="J48" i="3"/>
  <c r="H48" i="3" s="1"/>
  <c r="R46" i="3"/>
  <c r="P46" i="3" s="1"/>
  <c r="R45" i="3"/>
  <c r="P45" i="3" s="1"/>
  <c r="R44" i="3"/>
  <c r="P44" i="3" s="1"/>
  <c r="R43" i="3"/>
  <c r="P43" i="3" s="1"/>
  <c r="R42" i="3"/>
  <c r="P42" i="3" s="1"/>
  <c r="R41" i="3"/>
  <c r="P41" i="3" s="1"/>
  <c r="R40" i="3"/>
  <c r="P40" i="3" s="1"/>
  <c r="R39" i="3"/>
  <c r="P39" i="3" s="1"/>
  <c r="R38" i="3"/>
  <c r="P38" i="3" s="1"/>
  <c r="R37" i="3"/>
  <c r="P37" i="3" s="1"/>
  <c r="R36" i="3"/>
  <c r="P36" i="3" s="1"/>
  <c r="R35" i="3"/>
  <c r="P35" i="3" s="1"/>
  <c r="R34" i="3"/>
  <c r="P34" i="3" s="1"/>
  <c r="R33" i="3"/>
  <c r="P33" i="3" s="1"/>
  <c r="R32" i="3"/>
  <c r="P32" i="3" s="1"/>
  <c r="R31" i="3"/>
  <c r="P31" i="3" s="1"/>
  <c r="R30" i="3"/>
  <c r="P30" i="3" s="1"/>
  <c r="R29" i="3"/>
  <c r="P29" i="3" s="1"/>
  <c r="R28" i="3"/>
  <c r="P28" i="3" s="1"/>
  <c r="R27" i="3"/>
  <c r="P27" i="3" s="1"/>
  <c r="R24" i="3"/>
  <c r="P24" i="3" s="1"/>
  <c r="R23" i="3"/>
  <c r="P23" i="3" s="1"/>
  <c r="R22" i="3"/>
  <c r="P22" i="3" s="1"/>
  <c r="R21" i="3"/>
  <c r="P21" i="3" s="1"/>
  <c r="R20" i="3"/>
  <c r="P20" i="3" s="1"/>
  <c r="R19" i="3"/>
  <c r="P19" i="3" s="1"/>
  <c r="R18" i="3"/>
  <c r="P18" i="3" s="1"/>
  <c r="R17" i="3"/>
  <c r="P17" i="3" s="1"/>
  <c r="R15" i="3"/>
  <c r="P15" i="3" s="1"/>
  <c r="R14" i="3"/>
  <c r="P14" i="3" s="1"/>
  <c r="R12" i="3"/>
  <c r="P12" i="3" s="1"/>
  <c r="R11" i="3"/>
  <c r="P11" i="3" s="1"/>
  <c r="Q46" i="3"/>
  <c r="O46" i="3" s="1"/>
  <c r="Q45" i="3"/>
  <c r="O45" i="3" s="1"/>
  <c r="Q44" i="3"/>
  <c r="O44" i="3" s="1"/>
  <c r="Q43" i="3"/>
  <c r="O43" i="3" s="1"/>
  <c r="Q42" i="3"/>
  <c r="O42" i="3" s="1"/>
  <c r="Q41" i="3"/>
  <c r="O41" i="3" s="1"/>
  <c r="Q40" i="3"/>
  <c r="O40" i="3" s="1"/>
  <c r="Q39" i="3"/>
  <c r="O39" i="3" s="1"/>
  <c r="Q38" i="3"/>
  <c r="O38" i="3" s="1"/>
  <c r="Q37" i="3"/>
  <c r="O37" i="3" s="1"/>
  <c r="Q36" i="3"/>
  <c r="O36" i="3" s="1"/>
  <c r="Q35" i="3"/>
  <c r="O35" i="3" s="1"/>
  <c r="Q34" i="3"/>
  <c r="O34" i="3" s="1"/>
  <c r="Q33" i="3"/>
  <c r="O33" i="3" s="1"/>
  <c r="Q32" i="3"/>
  <c r="O32" i="3" s="1"/>
  <c r="Q31" i="3"/>
  <c r="O31" i="3" s="1"/>
  <c r="Q30" i="3"/>
  <c r="O30" i="3" s="1"/>
  <c r="Q29" i="3"/>
  <c r="O29" i="3" s="1"/>
  <c r="Q28" i="3"/>
  <c r="O28" i="3" s="1"/>
  <c r="Q27" i="3"/>
  <c r="O27" i="3" s="1"/>
  <c r="Q24" i="3"/>
  <c r="O24" i="3" s="1"/>
  <c r="Q23" i="3"/>
  <c r="O23" i="3" s="1"/>
  <c r="Q22" i="3"/>
  <c r="O22" i="3" s="1"/>
  <c r="Q20" i="3"/>
  <c r="O20" i="3" s="1"/>
  <c r="Q19" i="3"/>
  <c r="O19" i="3" s="1"/>
  <c r="Q18" i="3"/>
  <c r="O18" i="3" s="1"/>
  <c r="Q17" i="3"/>
  <c r="O17" i="3" s="1"/>
  <c r="Q16" i="3"/>
  <c r="O16" i="3" s="1"/>
  <c r="Q15" i="3"/>
  <c r="O15" i="3" s="1"/>
  <c r="Q14" i="3"/>
  <c r="O14" i="3" s="1"/>
  <c r="Q12" i="3"/>
  <c r="O12" i="3" s="1"/>
  <c r="Q11" i="3"/>
  <c r="O11" i="3" s="1"/>
  <c r="R26" i="3"/>
  <c r="P26" i="3" s="1"/>
  <c r="Q25" i="3"/>
  <c r="O25" i="3" s="1"/>
  <c r="Q21" i="3"/>
  <c r="O21" i="3" s="1"/>
  <c r="Q13" i="3"/>
  <c r="Q26" i="3"/>
  <c r="O26" i="3" s="1"/>
  <c r="Q10" i="3"/>
  <c r="O10" i="3" s="1"/>
  <c r="M48" i="3"/>
  <c r="K48" i="3"/>
  <c r="N48" i="3"/>
  <c r="L48" i="3"/>
  <c r="R47" i="3"/>
  <c r="P47" i="3" s="1"/>
  <c r="R25" i="3"/>
  <c r="P25" i="3" s="1"/>
  <c r="R16" i="3"/>
  <c r="P16" i="3" s="1"/>
  <c r="R13" i="3"/>
  <c r="R10" i="3"/>
  <c r="P10" i="3" s="1"/>
  <c r="I9" i="3"/>
  <c r="G9" i="3" s="1"/>
  <c r="J9" i="3"/>
  <c r="H9" i="3" s="1"/>
  <c r="Q47" i="3"/>
  <c r="O47" i="3" s="1"/>
  <c r="R9" i="3"/>
  <c r="P9" i="3" s="1"/>
  <c r="Q9" i="3"/>
  <c r="O9" i="3" s="1"/>
  <c r="Q48" i="3" l="1"/>
  <c r="O48" i="3" s="1"/>
  <c r="R48" i="3"/>
  <c r="P48" i="3" s="1"/>
</calcChain>
</file>

<file path=xl/sharedStrings.xml><?xml version="1.0" encoding="utf-8"?>
<sst xmlns="http://schemas.openxmlformats.org/spreadsheetml/2006/main" count="54" uniqueCount="50">
  <si>
    <t>BIL Sweden</t>
  </si>
  <si>
    <t>Fabrikat</t>
  </si>
  <si>
    <t>Alfa Romeo</t>
  </si>
  <si>
    <t>Audi</t>
  </si>
  <si>
    <t>BMW</t>
  </si>
  <si>
    <t>Chevrolet</t>
  </si>
  <si>
    <t>Chrysler</t>
  </si>
  <si>
    <t>Citroen</t>
  </si>
  <si>
    <t>Dacia</t>
  </si>
  <si>
    <t>Dodge</t>
  </si>
  <si>
    <t>Fiat</t>
  </si>
  <si>
    <t>Ford</t>
  </si>
  <si>
    <t>Honda</t>
  </si>
  <si>
    <t>Hyundai</t>
  </si>
  <si>
    <t>Iveco</t>
  </si>
  <si>
    <t>Jaguar</t>
  </si>
  <si>
    <t>Jeep</t>
  </si>
  <si>
    <t>Kia</t>
  </si>
  <si>
    <t>Lamborghini</t>
  </si>
  <si>
    <t>Land Rover</t>
  </si>
  <si>
    <t>Lexus</t>
  </si>
  <si>
    <t>Mazda</t>
  </si>
  <si>
    <t>Mercedes</t>
  </si>
  <si>
    <t>Mini</t>
  </si>
  <si>
    <t>Mitsubishi</t>
  </si>
  <si>
    <t>Nissan</t>
  </si>
  <si>
    <t>Opel</t>
  </si>
  <si>
    <t>Peugeot</t>
  </si>
  <si>
    <t>Porsche</t>
  </si>
  <si>
    <t>Renault</t>
  </si>
  <si>
    <t>Saab</t>
  </si>
  <si>
    <t>Seat</t>
  </si>
  <si>
    <t>Skoda</t>
  </si>
  <si>
    <t>Smart</t>
  </si>
  <si>
    <t>Subaru</t>
  </si>
  <si>
    <t>Suzuki</t>
  </si>
  <si>
    <t>Toyota</t>
  </si>
  <si>
    <t>Volkswagen</t>
  </si>
  <si>
    <t>Volvo</t>
  </si>
  <si>
    <t>Övriga</t>
  </si>
  <si>
    <t>fysiska</t>
  </si>
  <si>
    <t>juridiska</t>
  </si>
  <si>
    <t>Fördelning mellan fysiska och juridiska personer.</t>
  </si>
  <si>
    <t>totalt</t>
  </si>
  <si>
    <t>Nyregistrerade personbilar (inkl. bilföretag).</t>
  </si>
  <si>
    <t>andel juridiska %</t>
  </si>
  <si>
    <t>Lancia</t>
  </si>
  <si>
    <t>december</t>
  </si>
  <si>
    <t>januari-december</t>
  </si>
  <si>
    <t>2015.01.06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</si>
</sst>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Border="1"/>
    <xf numFmtId="49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0" xfId="0" applyFont="1" applyFill="1" applyBorder="1"/>
    <xf numFmtId="0" fontId="0" fillId="0" borderId="0" xfId="0" applyFill="1"/>
    <xf numFmtId="0" fontId="4" fillId="0" borderId="0" xfId="0" applyFont="1" applyFill="1"/>
    <xf numFmtId="10" fontId="1" fillId="0" borderId="0" xfId="0" applyNumberFormat="1" applyFont="1" applyFill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9" xfId="0" applyBorder="1"/>
    <xf numFmtId="0" fontId="0" fillId="0" borderId="5" xfId="0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164" fontId="5" fillId="0" borderId="4" xfId="0" applyNumberFormat="1" applyFont="1" applyBorder="1"/>
    <xf numFmtId="164" fontId="5" fillId="0" borderId="5" xfId="0" applyNumberFormat="1" applyFont="1" applyBorder="1"/>
    <xf numFmtId="0" fontId="0" fillId="0" borderId="8" xfId="0" applyBorder="1"/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3" xfId="0" applyFont="1" applyBorder="1"/>
    <xf numFmtId="0" fontId="3" fillId="0" borderId="14" xfId="0" applyFont="1" applyFill="1" applyBorder="1"/>
    <xf numFmtId="0" fontId="3" fillId="0" borderId="14" xfId="0" applyFont="1" applyBorder="1"/>
    <xf numFmtId="164" fontId="3" fillId="0" borderId="10" xfId="0" applyNumberFormat="1" applyFont="1" applyBorder="1"/>
    <xf numFmtId="164" fontId="3" fillId="0" borderId="14" xfId="0" applyNumberFormat="1" applyFont="1" applyBorder="1"/>
    <xf numFmtId="1" fontId="0" fillId="0" borderId="0" xfId="0" applyNumberFormat="1" applyBorder="1"/>
    <xf numFmtId="49" fontId="5" fillId="0" borderId="0" xfId="0" applyNumberFormat="1" applyFont="1"/>
    <xf numFmtId="0" fontId="5" fillId="0" borderId="0" xfId="0" applyFont="1"/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3" xfId="0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1"/>
  <sheetViews>
    <sheetView tabSelected="1" zoomScale="80" zoomScaleNormal="80" workbookViewId="0">
      <selection activeCell="B2" sqref="B2"/>
    </sheetView>
  </sheetViews>
  <sheetFormatPr defaultRowHeight="12.9" x14ac:dyDescent="0.2"/>
  <cols>
    <col min="1" max="1" width="3.75" customWidth="1"/>
    <col min="2" max="2" width="12.75" bestFit="1" customWidth="1"/>
    <col min="3" max="3" width="11" bestFit="1" customWidth="1"/>
    <col min="7" max="7" width="7.625" bestFit="1" customWidth="1"/>
    <col min="8" max="8" width="7.875" customWidth="1"/>
    <col min="9" max="10" width="7.25" customWidth="1"/>
    <col min="15" max="15" width="8.125" customWidth="1"/>
    <col min="16" max="16" width="8.75" customWidth="1"/>
    <col min="17" max="18" width="10.625" bestFit="1" customWidth="1"/>
  </cols>
  <sheetData>
    <row r="2" spans="1:18" x14ac:dyDescent="0.2">
      <c r="B2" s="1" t="s">
        <v>0</v>
      </c>
    </row>
    <row r="3" spans="1:18" x14ac:dyDescent="0.2">
      <c r="B3" s="1" t="s">
        <v>44</v>
      </c>
    </row>
    <row r="4" spans="1:18" ht="13.6" thickBot="1" x14ac:dyDescent="0.25">
      <c r="B4" s="1" t="s">
        <v>42</v>
      </c>
      <c r="N4" s="36" t="s">
        <v>49</v>
      </c>
    </row>
    <row r="5" spans="1:18" x14ac:dyDescent="0.2">
      <c r="C5" s="42" t="s">
        <v>47</v>
      </c>
      <c r="D5" s="43"/>
      <c r="E5" s="43"/>
      <c r="F5" s="43"/>
      <c r="G5" s="43"/>
      <c r="H5" s="43"/>
      <c r="I5" s="43"/>
      <c r="J5" s="44"/>
      <c r="K5" s="42" t="s">
        <v>48</v>
      </c>
      <c r="L5" s="43"/>
      <c r="M5" s="43"/>
      <c r="N5" s="43"/>
      <c r="O5" s="43"/>
      <c r="P5" s="43"/>
      <c r="Q5" s="45"/>
      <c r="R5" s="46"/>
    </row>
    <row r="6" spans="1:18" x14ac:dyDescent="0.2">
      <c r="C6" s="47" t="s">
        <v>40</v>
      </c>
      <c r="D6" s="38"/>
      <c r="E6" s="38" t="s">
        <v>41</v>
      </c>
      <c r="F6" s="38"/>
      <c r="G6" s="38" t="s">
        <v>45</v>
      </c>
      <c r="H6" s="40"/>
      <c r="I6" s="40" t="s">
        <v>43</v>
      </c>
      <c r="J6" s="41"/>
      <c r="K6" s="47" t="s">
        <v>40</v>
      </c>
      <c r="L6" s="38"/>
      <c r="M6" s="38" t="s">
        <v>41</v>
      </c>
      <c r="N6" s="38"/>
      <c r="O6" s="38" t="s">
        <v>45</v>
      </c>
      <c r="P6" s="40"/>
      <c r="Q6" s="38" t="s">
        <v>43</v>
      </c>
      <c r="R6" s="39"/>
    </row>
    <row r="7" spans="1:18" x14ac:dyDescent="0.2">
      <c r="A7" s="1"/>
      <c r="B7" s="5" t="s">
        <v>1</v>
      </c>
      <c r="C7" s="6">
        <v>2014</v>
      </c>
      <c r="D7" s="2">
        <v>2013</v>
      </c>
      <c r="E7" s="6">
        <v>2014</v>
      </c>
      <c r="F7" s="2">
        <v>2013</v>
      </c>
      <c r="G7" s="6">
        <v>2014</v>
      </c>
      <c r="H7" s="2">
        <v>2013</v>
      </c>
      <c r="I7" s="6">
        <v>2014</v>
      </c>
      <c r="J7" s="2">
        <v>2013</v>
      </c>
      <c r="K7" s="6">
        <v>2014</v>
      </c>
      <c r="L7" s="2">
        <v>2013</v>
      </c>
      <c r="M7" s="6">
        <v>2014</v>
      </c>
      <c r="N7" s="2">
        <v>2013</v>
      </c>
      <c r="O7" s="6">
        <v>2014</v>
      </c>
      <c r="P7" s="2">
        <v>2013</v>
      </c>
      <c r="Q7" s="6">
        <v>2014</v>
      </c>
      <c r="R7" s="37">
        <v>2013</v>
      </c>
    </row>
    <row r="8" spans="1:18" ht="13.6" thickBot="1" x14ac:dyDescent="0.25">
      <c r="C8" s="7"/>
      <c r="D8" s="4"/>
      <c r="E8" s="4"/>
      <c r="F8" s="4"/>
      <c r="G8" s="4"/>
      <c r="H8" s="4"/>
      <c r="I8" s="18"/>
      <c r="J8" s="19"/>
      <c r="K8" s="7"/>
      <c r="L8" s="4"/>
      <c r="M8" s="4"/>
      <c r="N8" s="4"/>
      <c r="O8" s="4"/>
      <c r="P8" s="4"/>
      <c r="Q8" s="18"/>
      <c r="R8" s="19"/>
    </row>
    <row r="9" spans="1:18" ht="13.6" x14ac:dyDescent="0.25">
      <c r="A9" s="1"/>
      <c r="B9" s="1" t="s">
        <v>2</v>
      </c>
      <c r="C9" s="13">
        <v>0</v>
      </c>
      <c r="D9" s="14">
        <v>4</v>
      </c>
      <c r="E9" s="14">
        <v>11</v>
      </c>
      <c r="F9" s="14">
        <v>30</v>
      </c>
      <c r="G9" s="20">
        <f>E9/I9</f>
        <v>1</v>
      </c>
      <c r="H9" s="21">
        <f t="shared" ref="H9:H48" si="0">F9/J9</f>
        <v>0.88235294117647056</v>
      </c>
      <c r="I9" s="16">
        <f>SUM(C9,E9)</f>
        <v>11</v>
      </c>
      <c r="J9" s="15">
        <f>SUM(D9,F9)</f>
        <v>34</v>
      </c>
      <c r="K9" s="13">
        <v>27</v>
      </c>
      <c r="L9" s="14">
        <v>55</v>
      </c>
      <c r="M9" s="14">
        <v>148</v>
      </c>
      <c r="N9" s="24">
        <v>175</v>
      </c>
      <c r="O9" s="20">
        <f>M9/Q9</f>
        <v>0.84571428571428575</v>
      </c>
      <c r="P9" s="21">
        <f>N9/R9</f>
        <v>0.76086956521739135</v>
      </c>
      <c r="Q9" s="16">
        <f>SUM(K9,M9)</f>
        <v>175</v>
      </c>
      <c r="R9" s="15">
        <f>SUM(L9,N9)</f>
        <v>230</v>
      </c>
    </row>
    <row r="10" spans="1:18" ht="13.6" x14ac:dyDescent="0.25">
      <c r="A10" s="1"/>
      <c r="B10" s="1" t="s">
        <v>3</v>
      </c>
      <c r="C10" s="7">
        <v>407</v>
      </c>
      <c r="D10" s="4">
        <v>469</v>
      </c>
      <c r="E10" s="4">
        <v>1127</v>
      </c>
      <c r="F10" s="4">
        <v>1416</v>
      </c>
      <c r="G10" s="22">
        <f t="shared" ref="G10:G46" si="1">E10/I10</f>
        <v>0.73468057366362449</v>
      </c>
      <c r="H10" s="23">
        <f t="shared" si="0"/>
        <v>0.75119363395225469</v>
      </c>
      <c r="I10" s="17">
        <f t="shared" ref="I10:I48" si="2">SUM(C10,E10)</f>
        <v>1534</v>
      </c>
      <c r="J10" s="12">
        <f t="shared" ref="J10:J48" si="3">SUM(D10,F10)</f>
        <v>1885</v>
      </c>
      <c r="K10" s="7">
        <v>4238</v>
      </c>
      <c r="L10" s="4">
        <v>3593</v>
      </c>
      <c r="M10" s="4">
        <v>14374</v>
      </c>
      <c r="N10" s="19">
        <v>13633</v>
      </c>
      <c r="O10" s="22">
        <f t="shared" ref="O10:O47" si="4">M10/Q10</f>
        <v>0.77229744251020849</v>
      </c>
      <c r="P10" s="23">
        <f t="shared" ref="P10:P48" si="5">N10/R10</f>
        <v>0.79141994659236037</v>
      </c>
      <c r="Q10" s="17">
        <f t="shared" ref="Q10:Q48" si="6">SUM(K10,M10)</f>
        <v>18612</v>
      </c>
      <c r="R10" s="12">
        <f t="shared" ref="R10:R48" si="7">SUM(L10,N10)</f>
        <v>17226</v>
      </c>
    </row>
    <row r="11" spans="1:18" ht="13.6" x14ac:dyDescent="0.25">
      <c r="A11" s="1"/>
      <c r="B11" s="1" t="s">
        <v>4</v>
      </c>
      <c r="C11" s="7">
        <v>272</v>
      </c>
      <c r="D11" s="4">
        <v>174</v>
      </c>
      <c r="E11" s="4">
        <v>1227</v>
      </c>
      <c r="F11" s="4">
        <v>1042</v>
      </c>
      <c r="G11" s="22">
        <f t="shared" si="1"/>
        <v>0.818545697131421</v>
      </c>
      <c r="H11" s="23">
        <f t="shared" si="0"/>
        <v>0.85690789473684215</v>
      </c>
      <c r="I11" s="17">
        <f t="shared" si="2"/>
        <v>1499</v>
      </c>
      <c r="J11" s="12">
        <f t="shared" si="3"/>
        <v>1216</v>
      </c>
      <c r="K11" s="7">
        <v>2521</v>
      </c>
      <c r="L11" s="4">
        <v>2097</v>
      </c>
      <c r="M11" s="4">
        <v>15604</v>
      </c>
      <c r="N11" s="19">
        <v>14092</v>
      </c>
      <c r="O11" s="22">
        <f t="shared" si="4"/>
        <v>0.86091034482758622</v>
      </c>
      <c r="P11" s="23">
        <f t="shared" si="5"/>
        <v>0.87046760145778002</v>
      </c>
      <c r="Q11" s="17">
        <f t="shared" si="6"/>
        <v>18125</v>
      </c>
      <c r="R11" s="12">
        <f t="shared" si="7"/>
        <v>16189</v>
      </c>
    </row>
    <row r="12" spans="1:18" ht="13.6" x14ac:dyDescent="0.25">
      <c r="A12" s="1"/>
      <c r="B12" s="1" t="s">
        <v>5</v>
      </c>
      <c r="C12" s="7">
        <v>2</v>
      </c>
      <c r="D12" s="4">
        <v>40</v>
      </c>
      <c r="E12" s="4">
        <v>9</v>
      </c>
      <c r="F12" s="4">
        <v>36</v>
      </c>
      <c r="G12" s="22">
        <f t="shared" si="1"/>
        <v>0.81818181818181823</v>
      </c>
      <c r="H12" s="23">
        <f t="shared" si="0"/>
        <v>0.47368421052631576</v>
      </c>
      <c r="I12" s="17">
        <f t="shared" si="2"/>
        <v>11</v>
      </c>
      <c r="J12" s="12">
        <f t="shared" si="3"/>
        <v>76</v>
      </c>
      <c r="K12" s="7">
        <v>324</v>
      </c>
      <c r="L12" s="4">
        <v>971</v>
      </c>
      <c r="M12" s="4">
        <v>590</v>
      </c>
      <c r="N12" s="19">
        <v>1524</v>
      </c>
      <c r="O12" s="22">
        <f t="shared" si="4"/>
        <v>0.64551422319474838</v>
      </c>
      <c r="P12" s="23">
        <f t="shared" si="5"/>
        <v>0.61082164328657318</v>
      </c>
      <c r="Q12" s="17">
        <f t="shared" si="6"/>
        <v>914</v>
      </c>
      <c r="R12" s="12">
        <f t="shared" si="7"/>
        <v>2495</v>
      </c>
    </row>
    <row r="13" spans="1:18" ht="13.6" x14ac:dyDescent="0.25">
      <c r="A13" s="1"/>
      <c r="B13" s="1" t="s">
        <v>6</v>
      </c>
      <c r="C13" s="7">
        <v>0</v>
      </c>
      <c r="D13" s="4">
        <v>0</v>
      </c>
      <c r="E13" s="4">
        <v>0</v>
      </c>
      <c r="F13" s="4">
        <v>0</v>
      </c>
      <c r="G13" s="22"/>
      <c r="H13" s="23"/>
      <c r="I13" s="17">
        <f t="shared" si="2"/>
        <v>0</v>
      </c>
      <c r="J13" s="12">
        <f t="shared" si="3"/>
        <v>0</v>
      </c>
      <c r="K13" s="7">
        <v>0</v>
      </c>
      <c r="L13" s="4">
        <v>0</v>
      </c>
      <c r="M13" s="4">
        <v>0</v>
      </c>
      <c r="N13" s="19">
        <v>0</v>
      </c>
      <c r="O13" s="22"/>
      <c r="P13" s="23"/>
      <c r="Q13" s="17">
        <f t="shared" si="6"/>
        <v>0</v>
      </c>
      <c r="R13" s="12">
        <f t="shared" si="7"/>
        <v>0</v>
      </c>
    </row>
    <row r="14" spans="1:18" ht="13.6" x14ac:dyDescent="0.25">
      <c r="A14" s="1"/>
      <c r="B14" s="1" t="s">
        <v>7</v>
      </c>
      <c r="C14" s="7">
        <v>237</v>
      </c>
      <c r="D14" s="4">
        <v>187</v>
      </c>
      <c r="E14" s="4">
        <v>232</v>
      </c>
      <c r="F14" s="4">
        <v>205</v>
      </c>
      <c r="G14" s="22">
        <f t="shared" si="1"/>
        <v>0.49466950959488271</v>
      </c>
      <c r="H14" s="23">
        <f t="shared" si="0"/>
        <v>0.52295918367346939</v>
      </c>
      <c r="I14" s="17">
        <f t="shared" si="2"/>
        <v>469</v>
      </c>
      <c r="J14" s="12">
        <f t="shared" si="3"/>
        <v>392</v>
      </c>
      <c r="K14" s="7">
        <v>2824</v>
      </c>
      <c r="L14" s="4">
        <v>2379</v>
      </c>
      <c r="M14" s="4">
        <v>2872</v>
      </c>
      <c r="N14" s="19">
        <v>2564</v>
      </c>
      <c r="O14" s="22">
        <f t="shared" si="4"/>
        <v>0.5042134831460674</v>
      </c>
      <c r="P14" s="23">
        <f t="shared" si="5"/>
        <v>0.51871333198462477</v>
      </c>
      <c r="Q14" s="17">
        <f t="shared" si="6"/>
        <v>5696</v>
      </c>
      <c r="R14" s="12">
        <f t="shared" si="7"/>
        <v>4943</v>
      </c>
    </row>
    <row r="15" spans="1:18" ht="13.6" x14ac:dyDescent="0.25">
      <c r="A15" s="1"/>
      <c r="B15" s="1" t="s">
        <v>8</v>
      </c>
      <c r="C15" s="7">
        <v>310</v>
      </c>
      <c r="D15" s="4">
        <v>264</v>
      </c>
      <c r="E15" s="4">
        <v>108</v>
      </c>
      <c r="F15" s="4">
        <v>63</v>
      </c>
      <c r="G15" s="22">
        <f t="shared" si="1"/>
        <v>0.25837320574162681</v>
      </c>
      <c r="H15" s="23">
        <f t="shared" si="0"/>
        <v>0.19266055045871561</v>
      </c>
      <c r="I15" s="17">
        <f t="shared" si="2"/>
        <v>418</v>
      </c>
      <c r="J15" s="12">
        <f t="shared" si="3"/>
        <v>327</v>
      </c>
      <c r="K15" s="7">
        <v>3595</v>
      </c>
      <c r="L15" s="4">
        <v>1630</v>
      </c>
      <c r="M15" s="4">
        <v>1183</v>
      </c>
      <c r="N15" s="19">
        <v>605</v>
      </c>
      <c r="O15" s="22">
        <f t="shared" si="4"/>
        <v>0.24759313520301382</v>
      </c>
      <c r="P15" s="23">
        <f t="shared" si="5"/>
        <v>0.27069351230425054</v>
      </c>
      <c r="Q15" s="17">
        <f t="shared" si="6"/>
        <v>4778</v>
      </c>
      <c r="R15" s="12">
        <f t="shared" si="7"/>
        <v>2235</v>
      </c>
    </row>
    <row r="16" spans="1:18" ht="13.6" x14ac:dyDescent="0.25">
      <c r="A16" s="1"/>
      <c r="B16" s="1" t="s">
        <v>9</v>
      </c>
      <c r="C16" s="7">
        <v>2</v>
      </c>
      <c r="D16" s="4">
        <v>1</v>
      </c>
      <c r="E16" s="4">
        <v>3</v>
      </c>
      <c r="F16" s="4">
        <v>0</v>
      </c>
      <c r="G16" s="22">
        <f t="shared" si="1"/>
        <v>0.6</v>
      </c>
      <c r="H16" s="23">
        <f t="shared" si="0"/>
        <v>0</v>
      </c>
      <c r="I16" s="17">
        <f t="shared" si="2"/>
        <v>5</v>
      </c>
      <c r="J16" s="12">
        <f t="shared" si="3"/>
        <v>1</v>
      </c>
      <c r="K16" s="7">
        <v>16</v>
      </c>
      <c r="L16" s="4">
        <v>19</v>
      </c>
      <c r="M16" s="4">
        <v>41</v>
      </c>
      <c r="N16" s="19">
        <v>15</v>
      </c>
      <c r="O16" s="22">
        <f t="shared" si="4"/>
        <v>0.7192982456140351</v>
      </c>
      <c r="P16" s="23">
        <f t="shared" si="5"/>
        <v>0.44117647058823528</v>
      </c>
      <c r="Q16" s="17">
        <f t="shared" si="6"/>
        <v>57</v>
      </c>
      <c r="R16" s="12">
        <f t="shared" si="7"/>
        <v>34</v>
      </c>
    </row>
    <row r="17" spans="1:18" ht="13.6" x14ac:dyDescent="0.25">
      <c r="A17" s="1"/>
      <c r="B17" s="1" t="s">
        <v>10</v>
      </c>
      <c r="C17" s="7">
        <v>95</v>
      </c>
      <c r="D17" s="4">
        <v>97</v>
      </c>
      <c r="E17" s="4">
        <v>315</v>
      </c>
      <c r="F17" s="4">
        <v>265</v>
      </c>
      <c r="G17" s="22">
        <f t="shared" si="1"/>
        <v>0.76829268292682928</v>
      </c>
      <c r="H17" s="23">
        <f t="shared" si="0"/>
        <v>0.73204419889502759</v>
      </c>
      <c r="I17" s="17">
        <f t="shared" si="2"/>
        <v>410</v>
      </c>
      <c r="J17" s="12">
        <f t="shared" si="3"/>
        <v>362</v>
      </c>
      <c r="K17" s="7">
        <v>3185</v>
      </c>
      <c r="L17" s="4">
        <v>2614</v>
      </c>
      <c r="M17" s="4">
        <v>2981</v>
      </c>
      <c r="N17" s="19">
        <v>2500</v>
      </c>
      <c r="O17" s="22">
        <f t="shared" si="4"/>
        <v>0.48345767109957832</v>
      </c>
      <c r="P17" s="23">
        <f t="shared" si="5"/>
        <v>0.48885412592882282</v>
      </c>
      <c r="Q17" s="17">
        <f t="shared" si="6"/>
        <v>6166</v>
      </c>
      <c r="R17" s="12">
        <f t="shared" si="7"/>
        <v>5114</v>
      </c>
    </row>
    <row r="18" spans="1:18" ht="13.6" x14ac:dyDescent="0.25">
      <c r="A18" s="1"/>
      <c r="B18" s="1" t="s">
        <v>11</v>
      </c>
      <c r="C18" s="7">
        <v>228</v>
      </c>
      <c r="D18" s="4">
        <v>187</v>
      </c>
      <c r="E18" s="4">
        <v>617</v>
      </c>
      <c r="F18" s="4">
        <v>622</v>
      </c>
      <c r="G18" s="22">
        <f t="shared" si="1"/>
        <v>0.73017751479289938</v>
      </c>
      <c r="H18" s="23">
        <f t="shared" si="0"/>
        <v>0.76885043263288011</v>
      </c>
      <c r="I18" s="17">
        <f t="shared" si="2"/>
        <v>845</v>
      </c>
      <c r="J18" s="12">
        <f t="shared" si="3"/>
        <v>809</v>
      </c>
      <c r="K18" s="7">
        <v>3609</v>
      </c>
      <c r="L18" s="4">
        <v>3147</v>
      </c>
      <c r="M18" s="4">
        <v>7700</v>
      </c>
      <c r="N18" s="19">
        <v>7729</v>
      </c>
      <c r="O18" s="22">
        <f t="shared" si="4"/>
        <v>0.68087364046334775</v>
      </c>
      <c r="P18" s="23">
        <f t="shared" si="5"/>
        <v>0.71064729680029426</v>
      </c>
      <c r="Q18" s="17">
        <f t="shared" si="6"/>
        <v>11309</v>
      </c>
      <c r="R18" s="12">
        <f t="shared" si="7"/>
        <v>10876</v>
      </c>
    </row>
    <row r="19" spans="1:18" ht="13.6" x14ac:dyDescent="0.25">
      <c r="A19" s="1"/>
      <c r="B19" s="1" t="s">
        <v>12</v>
      </c>
      <c r="C19" s="7">
        <v>109</v>
      </c>
      <c r="D19" s="4">
        <v>141</v>
      </c>
      <c r="E19" s="4">
        <v>170</v>
      </c>
      <c r="F19" s="4">
        <v>173</v>
      </c>
      <c r="G19" s="22">
        <f t="shared" si="1"/>
        <v>0.60931899641577059</v>
      </c>
      <c r="H19" s="23">
        <f t="shared" si="0"/>
        <v>0.55095541401273884</v>
      </c>
      <c r="I19" s="17">
        <f t="shared" si="2"/>
        <v>279</v>
      </c>
      <c r="J19" s="12">
        <f t="shared" si="3"/>
        <v>314</v>
      </c>
      <c r="K19" s="7">
        <v>1520</v>
      </c>
      <c r="L19" s="4">
        <v>1738</v>
      </c>
      <c r="M19" s="4">
        <v>1922</v>
      </c>
      <c r="N19" s="19">
        <v>1892</v>
      </c>
      <c r="O19" s="22">
        <f t="shared" si="4"/>
        <v>0.55839628123184193</v>
      </c>
      <c r="P19" s="23">
        <f t="shared" si="5"/>
        <v>0.52121212121212124</v>
      </c>
      <c r="Q19" s="17">
        <f t="shared" si="6"/>
        <v>3442</v>
      </c>
      <c r="R19" s="12">
        <f t="shared" si="7"/>
        <v>3630</v>
      </c>
    </row>
    <row r="20" spans="1:18" ht="13.6" x14ac:dyDescent="0.25">
      <c r="A20" s="1"/>
      <c r="B20" s="1" t="s">
        <v>13</v>
      </c>
      <c r="C20" s="7">
        <v>246</v>
      </c>
      <c r="D20" s="4">
        <v>320</v>
      </c>
      <c r="E20" s="4">
        <v>494</v>
      </c>
      <c r="F20" s="4">
        <v>921</v>
      </c>
      <c r="G20" s="22">
        <f t="shared" si="1"/>
        <v>0.66756756756756752</v>
      </c>
      <c r="H20" s="23">
        <f t="shared" si="0"/>
        <v>0.74214343271555194</v>
      </c>
      <c r="I20" s="17">
        <f t="shared" si="2"/>
        <v>740</v>
      </c>
      <c r="J20" s="12">
        <f t="shared" si="3"/>
        <v>1241</v>
      </c>
      <c r="K20" s="7">
        <v>4314</v>
      </c>
      <c r="L20" s="4">
        <v>4777</v>
      </c>
      <c r="M20" s="4">
        <v>5634</v>
      </c>
      <c r="N20" s="19">
        <v>5612</v>
      </c>
      <c r="O20" s="22">
        <f t="shared" si="4"/>
        <v>0.56634499396863691</v>
      </c>
      <c r="P20" s="23">
        <f t="shared" si="5"/>
        <v>0.5401867359707383</v>
      </c>
      <c r="Q20" s="17">
        <f t="shared" si="6"/>
        <v>9948</v>
      </c>
      <c r="R20" s="12">
        <f t="shared" si="7"/>
        <v>10389</v>
      </c>
    </row>
    <row r="21" spans="1:18" ht="13.6" x14ac:dyDescent="0.25">
      <c r="A21" s="1"/>
      <c r="B21" s="1" t="s">
        <v>14</v>
      </c>
      <c r="C21" s="7">
        <v>2</v>
      </c>
      <c r="D21" s="4">
        <v>1</v>
      </c>
      <c r="E21" s="4">
        <v>6</v>
      </c>
      <c r="F21" s="4">
        <v>0</v>
      </c>
      <c r="G21" s="22">
        <f t="shared" si="1"/>
        <v>0.75</v>
      </c>
      <c r="H21" s="23">
        <f t="shared" si="0"/>
        <v>0</v>
      </c>
      <c r="I21" s="17">
        <f t="shared" si="2"/>
        <v>8</v>
      </c>
      <c r="J21" s="12">
        <f t="shared" si="3"/>
        <v>1</v>
      </c>
      <c r="K21" s="7">
        <v>32</v>
      </c>
      <c r="L21" s="4">
        <v>39</v>
      </c>
      <c r="M21" s="4">
        <v>14</v>
      </c>
      <c r="N21" s="19">
        <v>3</v>
      </c>
      <c r="O21" s="22">
        <f t="shared" si="4"/>
        <v>0.30434782608695654</v>
      </c>
      <c r="P21" s="23">
        <f t="shared" si="5"/>
        <v>7.1428571428571425E-2</v>
      </c>
      <c r="Q21" s="17">
        <f t="shared" si="6"/>
        <v>46</v>
      </c>
      <c r="R21" s="12">
        <f t="shared" si="7"/>
        <v>42</v>
      </c>
    </row>
    <row r="22" spans="1:18" ht="13.6" x14ac:dyDescent="0.25">
      <c r="A22" s="1"/>
      <c r="B22" s="1" t="s">
        <v>15</v>
      </c>
      <c r="C22" s="7">
        <v>1</v>
      </c>
      <c r="D22" s="4">
        <v>5</v>
      </c>
      <c r="E22" s="4">
        <v>11</v>
      </c>
      <c r="F22" s="4">
        <v>24</v>
      </c>
      <c r="G22" s="22">
        <f t="shared" si="1"/>
        <v>0.91666666666666663</v>
      </c>
      <c r="H22" s="23">
        <f t="shared" si="0"/>
        <v>0.82758620689655171</v>
      </c>
      <c r="I22" s="17">
        <f t="shared" si="2"/>
        <v>12</v>
      </c>
      <c r="J22" s="12">
        <f t="shared" si="3"/>
        <v>29</v>
      </c>
      <c r="K22" s="7">
        <v>43</v>
      </c>
      <c r="L22" s="4">
        <v>50</v>
      </c>
      <c r="M22" s="4">
        <v>134</v>
      </c>
      <c r="N22" s="19">
        <v>149</v>
      </c>
      <c r="O22" s="22">
        <f t="shared" si="4"/>
        <v>0.75706214689265539</v>
      </c>
      <c r="P22" s="23">
        <f t="shared" si="5"/>
        <v>0.74874371859296485</v>
      </c>
      <c r="Q22" s="17">
        <f t="shared" si="6"/>
        <v>177</v>
      </c>
      <c r="R22" s="12">
        <f t="shared" si="7"/>
        <v>199</v>
      </c>
    </row>
    <row r="23" spans="1:18" ht="13.6" x14ac:dyDescent="0.25">
      <c r="A23" s="1"/>
      <c r="B23" s="1" t="s">
        <v>16</v>
      </c>
      <c r="C23" s="7">
        <v>16</v>
      </c>
      <c r="D23" s="4">
        <v>11</v>
      </c>
      <c r="E23" s="4">
        <v>99</v>
      </c>
      <c r="F23" s="4">
        <v>37</v>
      </c>
      <c r="G23" s="22">
        <f t="shared" si="1"/>
        <v>0.86086956521739133</v>
      </c>
      <c r="H23" s="23">
        <f t="shared" si="0"/>
        <v>0.77083333333333337</v>
      </c>
      <c r="I23" s="17">
        <f t="shared" si="2"/>
        <v>115</v>
      </c>
      <c r="J23" s="12">
        <f t="shared" si="3"/>
        <v>48</v>
      </c>
      <c r="K23" s="7">
        <v>102</v>
      </c>
      <c r="L23" s="4">
        <v>57</v>
      </c>
      <c r="M23" s="4">
        <v>657</v>
      </c>
      <c r="N23" s="19">
        <v>324</v>
      </c>
      <c r="O23" s="22">
        <f t="shared" si="4"/>
        <v>0.86561264822134387</v>
      </c>
      <c r="P23" s="23">
        <f t="shared" si="5"/>
        <v>0.85039370078740162</v>
      </c>
      <c r="Q23" s="17">
        <f t="shared" si="6"/>
        <v>759</v>
      </c>
      <c r="R23" s="12">
        <f t="shared" si="7"/>
        <v>381</v>
      </c>
    </row>
    <row r="24" spans="1:18" ht="13.6" x14ac:dyDescent="0.25">
      <c r="A24" s="1"/>
      <c r="B24" s="1" t="s">
        <v>17</v>
      </c>
      <c r="C24" s="7">
        <v>793</v>
      </c>
      <c r="D24" s="4">
        <v>568</v>
      </c>
      <c r="E24" s="4">
        <v>536</v>
      </c>
      <c r="F24" s="4">
        <v>536</v>
      </c>
      <c r="G24" s="22">
        <f t="shared" si="1"/>
        <v>0.40331075996990218</v>
      </c>
      <c r="H24" s="23">
        <f t="shared" si="0"/>
        <v>0.48550724637681159</v>
      </c>
      <c r="I24" s="17">
        <f t="shared" si="2"/>
        <v>1329</v>
      </c>
      <c r="J24" s="12">
        <f t="shared" si="3"/>
        <v>1104</v>
      </c>
      <c r="K24" s="7">
        <v>9518</v>
      </c>
      <c r="L24" s="4">
        <v>8304</v>
      </c>
      <c r="M24" s="4">
        <v>7028</v>
      </c>
      <c r="N24" s="19">
        <v>6501</v>
      </c>
      <c r="O24" s="22">
        <f t="shared" si="4"/>
        <v>0.42475522784963132</v>
      </c>
      <c r="P24" s="23">
        <f t="shared" si="5"/>
        <v>0.43910840932117529</v>
      </c>
      <c r="Q24" s="17">
        <f t="shared" si="6"/>
        <v>16546</v>
      </c>
      <c r="R24" s="12">
        <f t="shared" si="7"/>
        <v>14805</v>
      </c>
    </row>
    <row r="25" spans="1:18" ht="13.6" x14ac:dyDescent="0.25">
      <c r="A25" s="1"/>
      <c r="B25" s="1" t="s">
        <v>18</v>
      </c>
      <c r="C25" s="7">
        <v>0</v>
      </c>
      <c r="D25" s="4">
        <v>0</v>
      </c>
      <c r="E25" s="4">
        <v>0</v>
      </c>
      <c r="F25" s="4">
        <v>0</v>
      </c>
      <c r="G25" s="22"/>
      <c r="H25" s="23"/>
      <c r="I25" s="17">
        <f t="shared" si="2"/>
        <v>0</v>
      </c>
      <c r="J25" s="12">
        <f t="shared" si="3"/>
        <v>0</v>
      </c>
      <c r="K25" s="7">
        <v>3</v>
      </c>
      <c r="L25" s="4">
        <v>1</v>
      </c>
      <c r="M25" s="4">
        <v>2</v>
      </c>
      <c r="N25" s="19">
        <v>0</v>
      </c>
      <c r="O25" s="22">
        <f t="shared" si="4"/>
        <v>0.4</v>
      </c>
      <c r="P25" s="23">
        <f t="shared" si="5"/>
        <v>0</v>
      </c>
      <c r="Q25" s="17">
        <f t="shared" si="6"/>
        <v>5</v>
      </c>
      <c r="R25" s="12">
        <f t="shared" si="7"/>
        <v>1</v>
      </c>
    </row>
    <row r="26" spans="1:18" ht="13.6" x14ac:dyDescent="0.25">
      <c r="A26" s="1"/>
      <c r="B26" s="35" t="s">
        <v>46</v>
      </c>
      <c r="C26" s="7">
        <v>2</v>
      </c>
      <c r="D26" s="4">
        <v>2</v>
      </c>
      <c r="E26" s="4">
        <v>15</v>
      </c>
      <c r="F26" s="4">
        <v>29</v>
      </c>
      <c r="G26" s="22">
        <f t="shared" si="1"/>
        <v>0.88235294117647056</v>
      </c>
      <c r="H26" s="23">
        <f t="shared" si="0"/>
        <v>0.93548387096774188</v>
      </c>
      <c r="I26" s="17">
        <f>SUM(C26,E26)</f>
        <v>17</v>
      </c>
      <c r="J26" s="12">
        <f>SUM(D26,F26)</f>
        <v>31</v>
      </c>
      <c r="K26" s="7">
        <v>31</v>
      </c>
      <c r="L26" s="4">
        <v>34</v>
      </c>
      <c r="M26" s="4">
        <v>284</v>
      </c>
      <c r="N26" s="19">
        <v>342</v>
      </c>
      <c r="O26" s="22">
        <f t="shared" si="4"/>
        <v>0.9015873015873016</v>
      </c>
      <c r="P26" s="23">
        <f t="shared" si="5"/>
        <v>0.90957446808510634</v>
      </c>
      <c r="Q26" s="17">
        <f>SUM(K26,M26)</f>
        <v>315</v>
      </c>
      <c r="R26" s="12">
        <f>SUM(L26,N26)</f>
        <v>376</v>
      </c>
    </row>
    <row r="27" spans="1:18" ht="13.6" x14ac:dyDescent="0.25">
      <c r="A27" s="1"/>
      <c r="B27" s="1" t="s">
        <v>19</v>
      </c>
      <c r="C27" s="7">
        <v>25</v>
      </c>
      <c r="D27" s="4">
        <v>27</v>
      </c>
      <c r="E27" s="4">
        <v>63</v>
      </c>
      <c r="F27" s="4">
        <v>62</v>
      </c>
      <c r="G27" s="22">
        <f t="shared" si="1"/>
        <v>0.71590909090909094</v>
      </c>
      <c r="H27" s="23">
        <f t="shared" si="0"/>
        <v>0.6966292134831461</v>
      </c>
      <c r="I27" s="17">
        <f t="shared" si="2"/>
        <v>88</v>
      </c>
      <c r="J27" s="12">
        <f t="shared" si="3"/>
        <v>89</v>
      </c>
      <c r="K27" s="7">
        <v>287</v>
      </c>
      <c r="L27" s="4">
        <v>212</v>
      </c>
      <c r="M27" s="4">
        <v>792</v>
      </c>
      <c r="N27" s="19">
        <v>620</v>
      </c>
      <c r="O27" s="22">
        <f t="shared" si="4"/>
        <v>0.73401297497683038</v>
      </c>
      <c r="P27" s="23">
        <f t="shared" si="5"/>
        <v>0.74519230769230771</v>
      </c>
      <c r="Q27" s="17">
        <f t="shared" si="6"/>
        <v>1079</v>
      </c>
      <c r="R27" s="12">
        <f t="shared" si="7"/>
        <v>832</v>
      </c>
    </row>
    <row r="28" spans="1:18" ht="13.6" x14ac:dyDescent="0.25">
      <c r="A28" s="1"/>
      <c r="B28" s="1" t="s">
        <v>20</v>
      </c>
      <c r="C28" s="7">
        <v>35</v>
      </c>
      <c r="D28" s="4">
        <v>8</v>
      </c>
      <c r="E28" s="4">
        <v>116</v>
      </c>
      <c r="F28" s="4">
        <v>72</v>
      </c>
      <c r="G28" s="22">
        <f t="shared" si="1"/>
        <v>0.76821192052980136</v>
      </c>
      <c r="H28" s="23">
        <f t="shared" si="0"/>
        <v>0.9</v>
      </c>
      <c r="I28" s="17">
        <f t="shared" si="2"/>
        <v>151</v>
      </c>
      <c r="J28" s="12">
        <f t="shared" si="3"/>
        <v>80</v>
      </c>
      <c r="K28" s="7">
        <v>196</v>
      </c>
      <c r="L28" s="4">
        <v>140</v>
      </c>
      <c r="M28" s="4">
        <v>829</v>
      </c>
      <c r="N28" s="19">
        <v>577</v>
      </c>
      <c r="O28" s="22">
        <f t="shared" si="4"/>
        <v>0.8087804878048781</v>
      </c>
      <c r="P28" s="23">
        <f t="shared" si="5"/>
        <v>0.80474198047419809</v>
      </c>
      <c r="Q28" s="17">
        <f t="shared" si="6"/>
        <v>1025</v>
      </c>
      <c r="R28" s="12">
        <f t="shared" si="7"/>
        <v>717</v>
      </c>
    </row>
    <row r="29" spans="1:18" ht="13.6" x14ac:dyDescent="0.25">
      <c r="A29" s="1"/>
      <c r="B29" s="1" t="s">
        <v>21</v>
      </c>
      <c r="C29" s="7">
        <v>207</v>
      </c>
      <c r="D29" s="4">
        <v>205</v>
      </c>
      <c r="E29" s="4">
        <v>120</v>
      </c>
      <c r="F29" s="4">
        <v>95</v>
      </c>
      <c r="G29" s="22">
        <f t="shared" si="1"/>
        <v>0.3669724770642202</v>
      </c>
      <c r="H29" s="23">
        <f t="shared" si="0"/>
        <v>0.31666666666666665</v>
      </c>
      <c r="I29" s="17">
        <f t="shared" si="2"/>
        <v>327</v>
      </c>
      <c r="J29" s="12">
        <f t="shared" si="3"/>
        <v>300</v>
      </c>
      <c r="K29" s="7">
        <v>2929</v>
      </c>
      <c r="L29" s="4">
        <v>1953</v>
      </c>
      <c r="M29" s="4">
        <v>1513</v>
      </c>
      <c r="N29" s="19">
        <v>1538</v>
      </c>
      <c r="O29" s="22">
        <f t="shared" si="4"/>
        <v>0.3406123367852319</v>
      </c>
      <c r="P29" s="23">
        <f t="shared" si="5"/>
        <v>0.4405614437124033</v>
      </c>
      <c r="Q29" s="17">
        <f t="shared" si="6"/>
        <v>4442</v>
      </c>
      <c r="R29" s="12">
        <f t="shared" si="7"/>
        <v>3491</v>
      </c>
    </row>
    <row r="30" spans="1:18" ht="13.6" x14ac:dyDescent="0.25">
      <c r="A30" s="1"/>
      <c r="B30" s="1" t="s">
        <v>22</v>
      </c>
      <c r="C30" s="7">
        <v>191</v>
      </c>
      <c r="D30" s="4">
        <v>225</v>
      </c>
      <c r="E30" s="4">
        <v>884</v>
      </c>
      <c r="F30" s="4">
        <v>841</v>
      </c>
      <c r="G30" s="22">
        <f t="shared" si="1"/>
        <v>0.82232558139534884</v>
      </c>
      <c r="H30" s="23">
        <f t="shared" si="0"/>
        <v>0.78893058161350849</v>
      </c>
      <c r="I30" s="17">
        <f t="shared" si="2"/>
        <v>1075</v>
      </c>
      <c r="J30" s="12">
        <f t="shared" si="3"/>
        <v>1066</v>
      </c>
      <c r="K30" s="7">
        <v>2865</v>
      </c>
      <c r="L30" s="4">
        <v>2379</v>
      </c>
      <c r="M30" s="4">
        <v>8657</v>
      </c>
      <c r="N30" s="19">
        <v>6801</v>
      </c>
      <c r="O30" s="22">
        <f t="shared" si="4"/>
        <v>0.75134525256031937</v>
      </c>
      <c r="P30" s="23">
        <f t="shared" si="5"/>
        <v>0.74084967320261441</v>
      </c>
      <c r="Q30" s="17">
        <f t="shared" si="6"/>
        <v>11522</v>
      </c>
      <c r="R30" s="12">
        <f t="shared" si="7"/>
        <v>9180</v>
      </c>
    </row>
    <row r="31" spans="1:18" ht="13.6" x14ac:dyDescent="0.25">
      <c r="A31" s="1"/>
      <c r="B31" s="1" t="s">
        <v>23</v>
      </c>
      <c r="C31" s="7">
        <v>74</v>
      </c>
      <c r="D31" s="4">
        <v>27</v>
      </c>
      <c r="E31" s="4">
        <v>86</v>
      </c>
      <c r="F31" s="4">
        <v>82</v>
      </c>
      <c r="G31" s="22">
        <f t="shared" si="1"/>
        <v>0.53749999999999998</v>
      </c>
      <c r="H31" s="23">
        <f t="shared" si="0"/>
        <v>0.75229357798165142</v>
      </c>
      <c r="I31" s="17">
        <f t="shared" si="2"/>
        <v>160</v>
      </c>
      <c r="J31" s="12">
        <f t="shared" si="3"/>
        <v>109</v>
      </c>
      <c r="K31" s="7">
        <v>621</v>
      </c>
      <c r="L31" s="4">
        <v>507</v>
      </c>
      <c r="M31" s="4">
        <v>1025</v>
      </c>
      <c r="N31" s="19">
        <v>853</v>
      </c>
      <c r="O31" s="22">
        <f t="shared" si="4"/>
        <v>0.62272174969623328</v>
      </c>
      <c r="P31" s="23">
        <f t="shared" si="5"/>
        <v>0.62720588235294117</v>
      </c>
      <c r="Q31" s="17">
        <f t="shared" si="6"/>
        <v>1646</v>
      </c>
      <c r="R31" s="12">
        <f t="shared" si="7"/>
        <v>1360</v>
      </c>
    </row>
    <row r="32" spans="1:18" ht="13.6" x14ac:dyDescent="0.25">
      <c r="A32" s="1"/>
      <c r="B32" s="1" t="s">
        <v>24</v>
      </c>
      <c r="C32" s="7">
        <v>134</v>
      </c>
      <c r="D32" s="4">
        <v>105</v>
      </c>
      <c r="E32" s="4">
        <v>260</v>
      </c>
      <c r="F32" s="4">
        <v>104</v>
      </c>
      <c r="G32" s="22">
        <f t="shared" si="1"/>
        <v>0.65989847715736039</v>
      </c>
      <c r="H32" s="23">
        <f t="shared" si="0"/>
        <v>0.49760765550239233</v>
      </c>
      <c r="I32" s="17">
        <f t="shared" si="2"/>
        <v>394</v>
      </c>
      <c r="J32" s="12">
        <f t="shared" si="3"/>
        <v>209</v>
      </c>
      <c r="K32" s="7">
        <v>1850</v>
      </c>
      <c r="L32" s="4">
        <v>1484</v>
      </c>
      <c r="M32" s="4">
        <v>3276</v>
      </c>
      <c r="N32" s="19">
        <v>1132</v>
      </c>
      <c r="O32" s="22">
        <f t="shared" si="4"/>
        <v>0.63909481076863051</v>
      </c>
      <c r="P32" s="23">
        <f t="shared" si="5"/>
        <v>0.43272171253822628</v>
      </c>
      <c r="Q32" s="17">
        <f t="shared" si="6"/>
        <v>5126</v>
      </c>
      <c r="R32" s="12">
        <f t="shared" si="7"/>
        <v>2616</v>
      </c>
    </row>
    <row r="33" spans="1:18" ht="13.6" x14ac:dyDescent="0.25">
      <c r="A33" s="1"/>
      <c r="B33" s="1" t="s">
        <v>25</v>
      </c>
      <c r="C33" s="7">
        <v>379</v>
      </c>
      <c r="D33" s="4">
        <v>261</v>
      </c>
      <c r="E33" s="4">
        <v>414</v>
      </c>
      <c r="F33" s="4">
        <v>133</v>
      </c>
      <c r="G33" s="22">
        <f t="shared" si="1"/>
        <v>0.5220680958385876</v>
      </c>
      <c r="H33" s="23">
        <f t="shared" si="0"/>
        <v>0.33756345177664976</v>
      </c>
      <c r="I33" s="17">
        <f t="shared" si="2"/>
        <v>793</v>
      </c>
      <c r="J33" s="12">
        <f t="shared" si="3"/>
        <v>394</v>
      </c>
      <c r="K33" s="7">
        <v>4470</v>
      </c>
      <c r="L33" s="4">
        <v>3938</v>
      </c>
      <c r="M33" s="4">
        <v>3552</v>
      </c>
      <c r="N33" s="19">
        <v>2586</v>
      </c>
      <c r="O33" s="22">
        <f t="shared" si="4"/>
        <v>0.44278234854151083</v>
      </c>
      <c r="P33" s="23">
        <f t="shared" si="5"/>
        <v>0.39638258736971183</v>
      </c>
      <c r="Q33" s="17">
        <f t="shared" si="6"/>
        <v>8022</v>
      </c>
      <c r="R33" s="12">
        <f t="shared" si="7"/>
        <v>6524</v>
      </c>
    </row>
    <row r="34" spans="1:18" ht="13.6" x14ac:dyDescent="0.25">
      <c r="A34" s="1"/>
      <c r="B34" s="1" t="s">
        <v>26</v>
      </c>
      <c r="C34" s="7">
        <v>139</v>
      </c>
      <c r="D34" s="4">
        <v>111</v>
      </c>
      <c r="E34" s="4">
        <v>240</v>
      </c>
      <c r="F34" s="4">
        <v>282</v>
      </c>
      <c r="G34" s="22">
        <f t="shared" si="1"/>
        <v>0.63324538258575203</v>
      </c>
      <c r="H34" s="23">
        <f t="shared" si="0"/>
        <v>0.71755725190839692</v>
      </c>
      <c r="I34" s="17">
        <f t="shared" si="2"/>
        <v>379</v>
      </c>
      <c r="J34" s="12">
        <f t="shared" si="3"/>
        <v>393</v>
      </c>
      <c r="K34" s="7">
        <v>2666</v>
      </c>
      <c r="L34" s="4">
        <v>1927</v>
      </c>
      <c r="M34" s="4">
        <v>3009</v>
      </c>
      <c r="N34" s="19">
        <v>3282</v>
      </c>
      <c r="O34" s="22">
        <f t="shared" si="4"/>
        <v>0.53022026431718061</v>
      </c>
      <c r="P34" s="23">
        <f t="shared" si="5"/>
        <v>0.63006335189095797</v>
      </c>
      <c r="Q34" s="17">
        <f t="shared" si="6"/>
        <v>5675</v>
      </c>
      <c r="R34" s="12">
        <f t="shared" si="7"/>
        <v>5209</v>
      </c>
    </row>
    <row r="35" spans="1:18" ht="13.6" x14ac:dyDescent="0.25">
      <c r="A35" s="1"/>
      <c r="B35" s="1" t="s">
        <v>27</v>
      </c>
      <c r="C35" s="7">
        <v>350</v>
      </c>
      <c r="D35" s="4">
        <v>173</v>
      </c>
      <c r="E35" s="4">
        <v>265</v>
      </c>
      <c r="F35" s="4">
        <v>169</v>
      </c>
      <c r="G35" s="22">
        <f t="shared" si="1"/>
        <v>0.43089430894308944</v>
      </c>
      <c r="H35" s="23">
        <f t="shared" si="0"/>
        <v>0.49415204678362573</v>
      </c>
      <c r="I35" s="17">
        <f t="shared" si="2"/>
        <v>615</v>
      </c>
      <c r="J35" s="12">
        <f t="shared" si="3"/>
        <v>342</v>
      </c>
      <c r="K35" s="7">
        <v>3290</v>
      </c>
      <c r="L35" s="4">
        <v>1608</v>
      </c>
      <c r="M35" s="4">
        <v>4107</v>
      </c>
      <c r="N35" s="19">
        <v>5653</v>
      </c>
      <c r="O35" s="22">
        <f t="shared" si="4"/>
        <v>0.55522509125321073</v>
      </c>
      <c r="P35" s="23">
        <f t="shared" si="5"/>
        <v>0.77854290042693841</v>
      </c>
      <c r="Q35" s="17">
        <f t="shared" si="6"/>
        <v>7397</v>
      </c>
      <c r="R35" s="12">
        <f t="shared" si="7"/>
        <v>7261</v>
      </c>
    </row>
    <row r="36" spans="1:18" ht="13.6" x14ac:dyDescent="0.25">
      <c r="A36" s="1"/>
      <c r="B36" s="1" t="s">
        <v>28</v>
      </c>
      <c r="C36" s="7">
        <v>29</v>
      </c>
      <c r="D36" s="4">
        <v>24</v>
      </c>
      <c r="E36" s="4">
        <v>37</v>
      </c>
      <c r="F36" s="4">
        <v>28</v>
      </c>
      <c r="G36" s="22">
        <f t="shared" si="1"/>
        <v>0.56060606060606055</v>
      </c>
      <c r="H36" s="23">
        <f t="shared" si="0"/>
        <v>0.53846153846153844</v>
      </c>
      <c r="I36" s="17">
        <f t="shared" si="2"/>
        <v>66</v>
      </c>
      <c r="J36" s="12">
        <f t="shared" si="3"/>
        <v>52</v>
      </c>
      <c r="K36" s="7">
        <v>389</v>
      </c>
      <c r="L36" s="4">
        <v>290</v>
      </c>
      <c r="M36" s="4">
        <v>430</v>
      </c>
      <c r="N36" s="19">
        <v>264</v>
      </c>
      <c r="O36" s="22">
        <f t="shared" si="4"/>
        <v>0.52503052503052505</v>
      </c>
      <c r="P36" s="23">
        <f t="shared" si="5"/>
        <v>0.47653429602888087</v>
      </c>
      <c r="Q36" s="17">
        <f t="shared" si="6"/>
        <v>819</v>
      </c>
      <c r="R36" s="12">
        <f t="shared" si="7"/>
        <v>554</v>
      </c>
    </row>
    <row r="37" spans="1:18" ht="13.6" x14ac:dyDescent="0.25">
      <c r="A37" s="1"/>
      <c r="B37" s="1" t="s">
        <v>29</v>
      </c>
      <c r="C37" s="7">
        <v>440</v>
      </c>
      <c r="D37" s="4">
        <v>448</v>
      </c>
      <c r="E37" s="4">
        <v>598</v>
      </c>
      <c r="F37" s="4">
        <v>269</v>
      </c>
      <c r="G37" s="22">
        <f t="shared" si="1"/>
        <v>0.5761078998073218</v>
      </c>
      <c r="H37" s="23">
        <f t="shared" si="0"/>
        <v>0.37517433751743373</v>
      </c>
      <c r="I37" s="17">
        <f t="shared" si="2"/>
        <v>1038</v>
      </c>
      <c r="J37" s="12">
        <f t="shared" si="3"/>
        <v>717</v>
      </c>
      <c r="K37" s="7">
        <v>5351</v>
      </c>
      <c r="L37" s="4">
        <v>4080</v>
      </c>
      <c r="M37" s="4">
        <v>4552</v>
      </c>
      <c r="N37" s="19">
        <v>5206</v>
      </c>
      <c r="O37" s="22">
        <f t="shared" si="4"/>
        <v>0.45965868928607495</v>
      </c>
      <c r="P37" s="23">
        <f t="shared" si="5"/>
        <v>0.56062890372603924</v>
      </c>
      <c r="Q37" s="17">
        <f t="shared" si="6"/>
        <v>9903</v>
      </c>
      <c r="R37" s="12">
        <f t="shared" si="7"/>
        <v>9286</v>
      </c>
    </row>
    <row r="38" spans="1:18" ht="13.6" x14ac:dyDescent="0.25">
      <c r="A38" s="1"/>
      <c r="B38" s="1" t="s">
        <v>30</v>
      </c>
      <c r="C38" s="7">
        <v>0</v>
      </c>
      <c r="D38" s="4">
        <v>0</v>
      </c>
      <c r="E38" s="4">
        <v>0</v>
      </c>
      <c r="F38" s="4">
        <v>14</v>
      </c>
      <c r="G38" s="22"/>
      <c r="H38" s="23">
        <f t="shared" si="0"/>
        <v>1</v>
      </c>
      <c r="I38" s="17">
        <f t="shared" si="2"/>
        <v>0</v>
      </c>
      <c r="J38" s="12">
        <f t="shared" si="3"/>
        <v>14</v>
      </c>
      <c r="K38" s="7">
        <v>31</v>
      </c>
      <c r="L38" s="4">
        <v>4</v>
      </c>
      <c r="M38" s="4">
        <v>233</v>
      </c>
      <c r="N38" s="19">
        <v>16</v>
      </c>
      <c r="O38" s="22">
        <f t="shared" si="4"/>
        <v>0.88257575757575757</v>
      </c>
      <c r="P38" s="23">
        <f t="shared" si="5"/>
        <v>0.8</v>
      </c>
      <c r="Q38" s="17">
        <f t="shared" si="6"/>
        <v>264</v>
      </c>
      <c r="R38" s="12">
        <f t="shared" si="7"/>
        <v>20</v>
      </c>
    </row>
    <row r="39" spans="1:18" ht="13.6" x14ac:dyDescent="0.25">
      <c r="A39" s="1"/>
      <c r="B39" s="1" t="s">
        <v>31</v>
      </c>
      <c r="C39" s="7">
        <v>170</v>
      </c>
      <c r="D39" s="4">
        <v>53</v>
      </c>
      <c r="E39" s="4">
        <v>230</v>
      </c>
      <c r="F39" s="4">
        <v>298</v>
      </c>
      <c r="G39" s="22">
        <f t="shared" si="1"/>
        <v>0.57499999999999996</v>
      </c>
      <c r="H39" s="23">
        <f t="shared" si="0"/>
        <v>0.84900284900284906</v>
      </c>
      <c r="I39" s="17">
        <f t="shared" si="2"/>
        <v>400</v>
      </c>
      <c r="J39" s="12">
        <f t="shared" si="3"/>
        <v>351</v>
      </c>
      <c r="K39" s="7">
        <v>1664</v>
      </c>
      <c r="L39" s="4">
        <v>1208</v>
      </c>
      <c r="M39" s="4">
        <v>1700</v>
      </c>
      <c r="N39" s="19">
        <v>1465</v>
      </c>
      <c r="O39" s="22">
        <f t="shared" si="4"/>
        <v>0.50535077288941732</v>
      </c>
      <c r="P39" s="23">
        <f t="shared" si="5"/>
        <v>0.54807332585110358</v>
      </c>
      <c r="Q39" s="17">
        <f t="shared" si="6"/>
        <v>3364</v>
      </c>
      <c r="R39" s="12">
        <f t="shared" si="7"/>
        <v>2673</v>
      </c>
    </row>
    <row r="40" spans="1:18" ht="13.6" x14ac:dyDescent="0.25">
      <c r="A40" s="1"/>
      <c r="B40" s="1" t="s">
        <v>32</v>
      </c>
      <c r="C40" s="7">
        <v>350</v>
      </c>
      <c r="D40" s="4">
        <v>390</v>
      </c>
      <c r="E40" s="4">
        <v>682</v>
      </c>
      <c r="F40" s="4">
        <v>682</v>
      </c>
      <c r="G40" s="22">
        <f t="shared" si="1"/>
        <v>0.66085271317829453</v>
      </c>
      <c r="H40" s="23">
        <f t="shared" si="0"/>
        <v>0.63619402985074625</v>
      </c>
      <c r="I40" s="17">
        <f t="shared" si="2"/>
        <v>1032</v>
      </c>
      <c r="J40" s="12">
        <f t="shared" si="3"/>
        <v>1072</v>
      </c>
      <c r="K40" s="7">
        <v>5797</v>
      </c>
      <c r="L40" s="4">
        <v>5103</v>
      </c>
      <c r="M40" s="4">
        <v>7542</v>
      </c>
      <c r="N40" s="19">
        <v>7044</v>
      </c>
      <c r="O40" s="22">
        <f t="shared" si="4"/>
        <v>0.56540970087712727</v>
      </c>
      <c r="P40" s="23">
        <f t="shared" si="5"/>
        <v>0.57989627068411953</v>
      </c>
      <c r="Q40" s="17">
        <f t="shared" si="6"/>
        <v>13339</v>
      </c>
      <c r="R40" s="12">
        <f t="shared" si="7"/>
        <v>12147</v>
      </c>
    </row>
    <row r="41" spans="1:18" ht="13.6" x14ac:dyDescent="0.25">
      <c r="A41" s="1"/>
      <c r="B41" s="1" t="s">
        <v>33</v>
      </c>
      <c r="C41" s="7">
        <v>0</v>
      </c>
      <c r="D41" s="4">
        <v>2</v>
      </c>
      <c r="E41" s="4">
        <v>2</v>
      </c>
      <c r="F41" s="4">
        <v>1</v>
      </c>
      <c r="G41" s="22">
        <f t="shared" si="1"/>
        <v>1</v>
      </c>
      <c r="H41" s="23">
        <f t="shared" si="0"/>
        <v>0.33333333333333331</v>
      </c>
      <c r="I41" s="17">
        <f t="shared" si="2"/>
        <v>2</v>
      </c>
      <c r="J41" s="12">
        <f t="shared" si="3"/>
        <v>3</v>
      </c>
      <c r="K41" s="7">
        <v>6</v>
      </c>
      <c r="L41" s="4">
        <v>24</v>
      </c>
      <c r="M41" s="4">
        <v>116</v>
      </c>
      <c r="N41" s="19">
        <v>24</v>
      </c>
      <c r="O41" s="22">
        <f t="shared" si="4"/>
        <v>0.95081967213114749</v>
      </c>
      <c r="P41" s="23">
        <f t="shared" si="5"/>
        <v>0.5</v>
      </c>
      <c r="Q41" s="17">
        <f t="shared" si="6"/>
        <v>122</v>
      </c>
      <c r="R41" s="12">
        <f t="shared" si="7"/>
        <v>48</v>
      </c>
    </row>
    <row r="42" spans="1:18" ht="13.6" x14ac:dyDescent="0.25">
      <c r="A42" s="1"/>
      <c r="B42" s="1" t="s">
        <v>34</v>
      </c>
      <c r="C42" s="7">
        <v>201</v>
      </c>
      <c r="D42" s="4">
        <v>219</v>
      </c>
      <c r="E42" s="4">
        <v>134</v>
      </c>
      <c r="F42" s="4">
        <v>205</v>
      </c>
      <c r="G42" s="22">
        <f t="shared" si="1"/>
        <v>0.4</v>
      </c>
      <c r="H42" s="23">
        <f t="shared" si="0"/>
        <v>0.48349056603773582</v>
      </c>
      <c r="I42" s="17">
        <f t="shared" si="2"/>
        <v>335</v>
      </c>
      <c r="J42" s="12">
        <f t="shared" si="3"/>
        <v>424</v>
      </c>
      <c r="K42" s="7">
        <v>2385</v>
      </c>
      <c r="L42" s="4">
        <v>2672</v>
      </c>
      <c r="M42" s="4">
        <v>1900</v>
      </c>
      <c r="N42" s="19">
        <v>2243</v>
      </c>
      <c r="O42" s="22">
        <f t="shared" si="4"/>
        <v>0.44340723453908987</v>
      </c>
      <c r="P42" s="23">
        <f t="shared" si="5"/>
        <v>0.45635808748728385</v>
      </c>
      <c r="Q42" s="17">
        <f t="shared" si="6"/>
        <v>4285</v>
      </c>
      <c r="R42" s="12">
        <f t="shared" si="7"/>
        <v>4915</v>
      </c>
    </row>
    <row r="43" spans="1:18" ht="13.6" x14ac:dyDescent="0.25">
      <c r="A43" s="1"/>
      <c r="B43" s="1" t="s">
        <v>35</v>
      </c>
      <c r="C43" s="7">
        <v>96</v>
      </c>
      <c r="D43" s="4">
        <v>171</v>
      </c>
      <c r="E43" s="4">
        <v>39</v>
      </c>
      <c r="F43" s="4">
        <v>49</v>
      </c>
      <c r="G43" s="22">
        <f t="shared" si="1"/>
        <v>0.28888888888888886</v>
      </c>
      <c r="H43" s="23">
        <f t="shared" si="0"/>
        <v>0.22272727272727272</v>
      </c>
      <c r="I43" s="17">
        <f t="shared" si="2"/>
        <v>135</v>
      </c>
      <c r="J43" s="12">
        <f t="shared" si="3"/>
        <v>220</v>
      </c>
      <c r="K43" s="7">
        <v>1764</v>
      </c>
      <c r="L43" s="4">
        <v>1823</v>
      </c>
      <c r="M43" s="4">
        <v>676</v>
      </c>
      <c r="N43" s="19">
        <v>738</v>
      </c>
      <c r="O43" s="22">
        <f t="shared" si="4"/>
        <v>0.27704918032786885</v>
      </c>
      <c r="P43" s="23">
        <f t="shared" si="5"/>
        <v>0.28816868410777041</v>
      </c>
      <c r="Q43" s="17">
        <f t="shared" si="6"/>
        <v>2440</v>
      </c>
      <c r="R43" s="12">
        <f t="shared" si="7"/>
        <v>2561</v>
      </c>
    </row>
    <row r="44" spans="1:18" ht="13.6" x14ac:dyDescent="0.25">
      <c r="A44" s="1"/>
      <c r="B44" s="1" t="s">
        <v>36</v>
      </c>
      <c r="C44" s="7">
        <v>870</v>
      </c>
      <c r="D44" s="4">
        <v>728</v>
      </c>
      <c r="E44" s="4">
        <v>974</v>
      </c>
      <c r="F44" s="4">
        <v>867</v>
      </c>
      <c r="G44" s="22">
        <f t="shared" si="1"/>
        <v>0.52819956616052066</v>
      </c>
      <c r="H44" s="23">
        <f t="shared" si="0"/>
        <v>0.54357366771159876</v>
      </c>
      <c r="I44" s="17">
        <f t="shared" si="2"/>
        <v>1844</v>
      </c>
      <c r="J44" s="12">
        <f t="shared" si="3"/>
        <v>1595</v>
      </c>
      <c r="K44" s="7">
        <v>9558</v>
      </c>
      <c r="L44" s="4">
        <v>7844</v>
      </c>
      <c r="M44" s="4">
        <v>9780</v>
      </c>
      <c r="N44" s="19">
        <v>9348</v>
      </c>
      <c r="O44" s="22">
        <f t="shared" si="4"/>
        <v>0.50573999379460133</v>
      </c>
      <c r="P44" s="23">
        <f t="shared" si="5"/>
        <v>0.54374127501163327</v>
      </c>
      <c r="Q44" s="17">
        <f t="shared" si="6"/>
        <v>19338</v>
      </c>
      <c r="R44" s="12">
        <f t="shared" si="7"/>
        <v>17192</v>
      </c>
    </row>
    <row r="45" spans="1:18" ht="13.6" x14ac:dyDescent="0.25">
      <c r="A45" s="1"/>
      <c r="B45" s="1" t="s">
        <v>37</v>
      </c>
      <c r="C45" s="7">
        <v>1146</v>
      </c>
      <c r="D45" s="4">
        <v>1352</v>
      </c>
      <c r="E45" s="4">
        <v>2747</v>
      </c>
      <c r="F45" s="4">
        <v>2874</v>
      </c>
      <c r="G45" s="22">
        <f t="shared" si="1"/>
        <v>0.70562548163370153</v>
      </c>
      <c r="H45" s="23">
        <f t="shared" si="0"/>
        <v>0.68007572172266917</v>
      </c>
      <c r="I45" s="17">
        <f t="shared" si="2"/>
        <v>3893</v>
      </c>
      <c r="J45" s="12">
        <f t="shared" si="3"/>
        <v>4226</v>
      </c>
      <c r="K45" s="7">
        <v>13308</v>
      </c>
      <c r="L45" s="4">
        <v>11677</v>
      </c>
      <c r="M45" s="4">
        <v>31640</v>
      </c>
      <c r="N45" s="19">
        <v>27682</v>
      </c>
      <c r="O45" s="22">
        <f t="shared" si="4"/>
        <v>0.70392453501824326</v>
      </c>
      <c r="P45" s="23">
        <f t="shared" si="5"/>
        <v>0.70332071444904598</v>
      </c>
      <c r="Q45" s="17">
        <f t="shared" si="6"/>
        <v>44948</v>
      </c>
      <c r="R45" s="12">
        <f t="shared" si="7"/>
        <v>39359</v>
      </c>
    </row>
    <row r="46" spans="1:18" ht="13.6" x14ac:dyDescent="0.25">
      <c r="A46" s="1"/>
      <c r="B46" s="1" t="s">
        <v>38</v>
      </c>
      <c r="C46" s="7">
        <v>1197</v>
      </c>
      <c r="D46" s="4">
        <v>1649</v>
      </c>
      <c r="E46" s="4">
        <v>5431</v>
      </c>
      <c r="F46" s="4">
        <v>5222</v>
      </c>
      <c r="G46" s="22">
        <f t="shared" si="1"/>
        <v>0.81940253470126734</v>
      </c>
      <c r="H46" s="23">
        <f t="shared" si="0"/>
        <v>0.76000582156891283</v>
      </c>
      <c r="I46" s="17">
        <f t="shared" si="2"/>
        <v>6628</v>
      </c>
      <c r="J46" s="12">
        <f t="shared" si="3"/>
        <v>6871</v>
      </c>
      <c r="K46" s="7">
        <v>15462</v>
      </c>
      <c r="L46" s="4">
        <v>12593</v>
      </c>
      <c r="M46" s="4">
        <v>46034</v>
      </c>
      <c r="N46" s="19">
        <v>41310</v>
      </c>
      <c r="O46" s="22">
        <f t="shared" si="4"/>
        <v>0.7485690126187069</v>
      </c>
      <c r="P46" s="23">
        <f t="shared" si="5"/>
        <v>0.76637663951913626</v>
      </c>
      <c r="Q46" s="17">
        <f t="shared" si="6"/>
        <v>61496</v>
      </c>
      <c r="R46" s="12">
        <f t="shared" si="7"/>
        <v>53903</v>
      </c>
    </row>
    <row r="47" spans="1:18" ht="14.3" thickBot="1" x14ac:dyDescent="0.3">
      <c r="A47" s="1"/>
      <c r="B47" s="1" t="s">
        <v>39</v>
      </c>
      <c r="C47" s="7">
        <v>28</v>
      </c>
      <c r="D47" s="4">
        <v>7</v>
      </c>
      <c r="E47" s="4">
        <v>59</v>
      </c>
      <c r="F47" s="4">
        <v>19</v>
      </c>
      <c r="G47" s="22">
        <f t="shared" ref="G47" si="8">E47/I47</f>
        <v>0.67816091954022983</v>
      </c>
      <c r="H47" s="23">
        <f t="shared" si="0"/>
        <v>0.73076923076923073</v>
      </c>
      <c r="I47" s="17">
        <f t="shared" si="2"/>
        <v>87</v>
      </c>
      <c r="J47" s="12">
        <f t="shared" si="3"/>
        <v>26</v>
      </c>
      <c r="K47" s="7">
        <v>332</v>
      </c>
      <c r="L47" s="4">
        <v>167</v>
      </c>
      <c r="M47" s="4">
        <v>294</v>
      </c>
      <c r="N47" s="19">
        <v>151</v>
      </c>
      <c r="O47" s="22">
        <f t="shared" si="4"/>
        <v>0.46964856230031948</v>
      </c>
      <c r="P47" s="23">
        <f t="shared" si="5"/>
        <v>0.47484276729559749</v>
      </c>
      <c r="Q47" s="17">
        <f t="shared" si="6"/>
        <v>626</v>
      </c>
      <c r="R47" s="12">
        <f t="shared" si="7"/>
        <v>318</v>
      </c>
    </row>
    <row r="48" spans="1:18" s="3" customFormat="1" ht="14.3" thickBot="1" x14ac:dyDescent="0.3">
      <c r="C48" s="25">
        <f>SUM(C9:C47)</f>
        <v>8783</v>
      </c>
      <c r="D48" s="26">
        <f>SUM(D9:D47)</f>
        <v>8656</v>
      </c>
      <c r="E48" s="27">
        <f>SUM(E9:E47)</f>
        <v>18361</v>
      </c>
      <c r="F48" s="28">
        <f>SUM(F9:F47)</f>
        <v>17767</v>
      </c>
      <c r="G48" s="32">
        <f>E48/I48</f>
        <v>0.67642941349837904</v>
      </c>
      <c r="H48" s="33">
        <f t="shared" si="0"/>
        <v>0.6724066154486622</v>
      </c>
      <c r="I48" s="29">
        <f t="shared" si="2"/>
        <v>27144</v>
      </c>
      <c r="J48" s="29">
        <f t="shared" si="3"/>
        <v>26423</v>
      </c>
      <c r="K48" s="25">
        <f>SUM(K9:K47)</f>
        <v>111123</v>
      </c>
      <c r="L48" s="28">
        <f>SUM(L9:L47)</f>
        <v>93138</v>
      </c>
      <c r="M48" s="27">
        <f>SUM(M9:M47)</f>
        <v>192825</v>
      </c>
      <c r="N48" s="30">
        <f>SUM(N9:N47)</f>
        <v>176193</v>
      </c>
      <c r="O48" s="32">
        <f>M48/Q48</f>
        <v>0.63440127916617317</v>
      </c>
      <c r="P48" s="33">
        <f t="shared" si="5"/>
        <v>0.65418759815988503</v>
      </c>
      <c r="Q48" s="29">
        <f t="shared" si="6"/>
        <v>303948</v>
      </c>
      <c r="R48" s="31">
        <f t="shared" si="7"/>
        <v>269331</v>
      </c>
    </row>
    <row r="49" spans="3:14" ht="14.3" x14ac:dyDescent="0.25">
      <c r="C49" s="8"/>
      <c r="D49" s="8"/>
      <c r="E49" s="8"/>
      <c r="F49" s="8"/>
      <c r="H49" s="9"/>
      <c r="I49" s="9"/>
      <c r="J49" s="9"/>
      <c r="K49" s="10"/>
      <c r="L49" s="10"/>
      <c r="M49" s="10"/>
      <c r="N49" s="10"/>
    </row>
    <row r="50" spans="3:14" ht="13.6" x14ac:dyDescent="0.25">
      <c r="C50" s="34"/>
      <c r="D50" s="34"/>
      <c r="E50" s="34"/>
      <c r="F50" s="34"/>
      <c r="H50" s="9"/>
      <c r="I50" s="9"/>
      <c r="J50" s="9"/>
      <c r="K50" s="11"/>
      <c r="L50" s="11"/>
      <c r="M50" s="9"/>
    </row>
    <row r="51" spans="3:14" x14ac:dyDescent="0.2">
      <c r="H51" s="9"/>
      <c r="I51" s="9"/>
      <c r="J51" s="9"/>
      <c r="K51" s="9"/>
      <c r="L51" s="9"/>
      <c r="M51" s="9"/>
    </row>
  </sheetData>
  <mergeCells count="10">
    <mergeCell ref="Q6:R6"/>
    <mergeCell ref="I6:J6"/>
    <mergeCell ref="C5:J5"/>
    <mergeCell ref="K5:R5"/>
    <mergeCell ref="M6:N6"/>
    <mergeCell ref="O6:P6"/>
    <mergeCell ref="C6:D6"/>
    <mergeCell ref="E6:F6"/>
    <mergeCell ref="G6:H6"/>
    <mergeCell ref="K6:L6"/>
  </mergeCells>
  <phoneticPr fontId="2" type="noConversion"/>
  <pageMargins left="0.39370078740157483" right="0.11811023622047245" top="0" bottom="3.937007874015748E-2" header="3.937007874015748E-2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K10-1412 inkl bilföretag def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Windows User</cp:lastModifiedBy>
  <cp:lastPrinted>2014-11-02T17:32:05Z</cp:lastPrinted>
  <dcterms:created xsi:type="dcterms:W3CDTF">2009-09-29T12:11:43Z</dcterms:created>
  <dcterms:modified xsi:type="dcterms:W3CDTF">2015-01-07T12:13:53Z</dcterms:modified>
</cp:coreProperties>
</file>